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8195" windowHeight="7425" activeTab="0"/>
  </bookViews>
  <sheets>
    <sheet name="rozpočet 2013" sheetId="1" r:id="rId1"/>
    <sheet name="invest.podíly 2013" sheetId="2" r:id="rId2"/>
    <sheet name="čl.příspěvky 2013" sheetId="3" r:id="rId3"/>
  </sheets>
  <definedNames/>
  <calcPr fullCalcOnLoad="1"/>
</workbook>
</file>

<file path=xl/sharedStrings.xml><?xml version="1.0" encoding="utf-8"?>
<sst xmlns="http://schemas.openxmlformats.org/spreadsheetml/2006/main" count="207" uniqueCount="126">
  <si>
    <t>Příjmy celkem</t>
  </si>
  <si>
    <t>pol.</t>
  </si>
  <si>
    <t>popis</t>
  </si>
  <si>
    <t>neinv.příspěvky obcí</t>
  </si>
  <si>
    <t>vodné SU</t>
  </si>
  <si>
    <t>provozování OL</t>
  </si>
  <si>
    <t>provozování PV</t>
  </si>
  <si>
    <t>příjmy z úroků</t>
  </si>
  <si>
    <t>převody z vlast fondů</t>
  </si>
  <si>
    <t>ost.př. DPH</t>
  </si>
  <si>
    <t>celk.</t>
  </si>
  <si>
    <t xml:space="preserve">režijní nákl. kanceláře svazku   </t>
  </si>
  <si>
    <t>Kancelář + kanc.SU</t>
  </si>
  <si>
    <t>Platy zaměst.</t>
  </si>
  <si>
    <t>Pojist na soc.z.</t>
  </si>
  <si>
    <t>Pojist na zdr.z.</t>
  </si>
  <si>
    <t>Ost.poj.zam.</t>
  </si>
  <si>
    <t xml:space="preserve">DHIM </t>
  </si>
  <si>
    <t>Nák.mater.</t>
  </si>
  <si>
    <t>Plyn</t>
  </si>
  <si>
    <t>El.energie</t>
  </si>
  <si>
    <t>PHM a maziva</t>
  </si>
  <si>
    <t>Sl.pošt</t>
  </si>
  <si>
    <t>Sl.telecom.</t>
  </si>
  <si>
    <t>Sl.peněž.úst.</t>
  </si>
  <si>
    <t>Nájemné</t>
  </si>
  <si>
    <t>Právní pomoc</t>
  </si>
  <si>
    <t>Sl.školení</t>
  </si>
  <si>
    <t>Nák.sl.j.n.</t>
  </si>
  <si>
    <t>Opravy a udrž.</t>
  </si>
  <si>
    <t>Progr.(sw)</t>
  </si>
  <si>
    <t>Cestovné</t>
  </si>
  <si>
    <t>Pohošť. a dary</t>
  </si>
  <si>
    <t>převod soc.f.-strav.</t>
  </si>
  <si>
    <t>Pl.daní a popl.</t>
  </si>
  <si>
    <t>Úhrada sankcí - penále</t>
  </si>
  <si>
    <t>Zálohy pokl.</t>
  </si>
  <si>
    <t>provozní náklady (provozování vodovodů)</t>
  </si>
  <si>
    <t>šumpersko</t>
  </si>
  <si>
    <t>Voda</t>
  </si>
  <si>
    <t>Voda Police</t>
  </si>
  <si>
    <t>Nák.provoz.vodovodů</t>
  </si>
  <si>
    <t>Provoz Police</t>
  </si>
  <si>
    <t>olomoucko</t>
  </si>
  <si>
    <t>Nájem půdy</t>
  </si>
  <si>
    <t>prostějovsko</t>
  </si>
  <si>
    <t>investiční náklady SU, OL, PV - výstavba vodovodů</t>
  </si>
  <si>
    <t>Stavba olomoucko</t>
  </si>
  <si>
    <t>Stavba prostějovsko</t>
  </si>
  <si>
    <t>Stavba VP14 Stražisko</t>
  </si>
  <si>
    <t>Stavba VP15 Plumlov.</t>
  </si>
  <si>
    <t>Stavba VP20 Konice</t>
  </si>
  <si>
    <t>Pl.daní. DPH</t>
  </si>
  <si>
    <t>Výdaje celkem</t>
  </si>
  <si>
    <t>režie</t>
  </si>
  <si>
    <t>provoz.vodovodů</t>
  </si>
  <si>
    <t>invest.výstavba</t>
  </si>
  <si>
    <t>Financování  celkem</t>
  </si>
  <si>
    <t>Rozdíl /tis.Kč/</t>
  </si>
  <si>
    <t>inv.podíly obcí - dluhy</t>
  </si>
  <si>
    <t>Vyvěšeno dne :………………………………………</t>
  </si>
  <si>
    <t>Sňato dne  : …………………………………………</t>
  </si>
  <si>
    <t>razítko</t>
  </si>
  <si>
    <t>podpis</t>
  </si>
  <si>
    <t xml:space="preserve">invest.podíly obcí </t>
  </si>
  <si>
    <t>dle dílčích VH : PV á 800,- Kč/obyv, OL á 50,- Kč/obyv, SU dle klíče</t>
  </si>
  <si>
    <t>obec</t>
  </si>
  <si>
    <t>poč.ob.</t>
  </si>
  <si>
    <t>Kč /1.obyv.</t>
  </si>
  <si>
    <t>rozp.část .Kč</t>
  </si>
  <si>
    <t>SU</t>
  </si>
  <si>
    <t>Bohuslavice</t>
  </si>
  <si>
    <t>Brníčko</t>
  </si>
  <si>
    <t>Dlouhomilov</t>
  </si>
  <si>
    <t>Dubicko</t>
  </si>
  <si>
    <t>Hrabová</t>
  </si>
  <si>
    <t>Lukavice</t>
  </si>
  <si>
    <t>Police</t>
  </si>
  <si>
    <t>Úsov</t>
  </si>
  <si>
    <t>Zvole</t>
  </si>
  <si>
    <t>OL</t>
  </si>
  <si>
    <t>Bílsko</t>
  </si>
  <si>
    <t>Cholina</t>
  </si>
  <si>
    <t>Loučany</t>
  </si>
  <si>
    <t>Loučka</t>
  </si>
  <si>
    <t>Náměšť n.H.</t>
  </si>
  <si>
    <t>Olbramice</t>
  </si>
  <si>
    <t>Olomouc</t>
  </si>
  <si>
    <t>Senice n.H.</t>
  </si>
  <si>
    <t>Senička</t>
  </si>
  <si>
    <t>Těšetice</t>
  </si>
  <si>
    <t>Ústín</t>
  </si>
  <si>
    <t>Vilémov</t>
  </si>
  <si>
    <t>PV</t>
  </si>
  <si>
    <t>Bílovice-Lutotín</t>
  </si>
  <si>
    <t>Čechy p/Kos.</t>
  </si>
  <si>
    <t>Čelechovice n.H.</t>
  </si>
  <si>
    <t>dopl</t>
  </si>
  <si>
    <t>Konice</t>
  </si>
  <si>
    <t>Laškov</t>
  </si>
  <si>
    <t>Lešany</t>
  </si>
  <si>
    <t>Mostkovice</t>
  </si>
  <si>
    <t>Ohrozim</t>
  </si>
  <si>
    <t>Pěnčín</t>
  </si>
  <si>
    <t>Plumlov</t>
  </si>
  <si>
    <t>Přemyslovice</t>
  </si>
  <si>
    <t>Ptení</t>
  </si>
  <si>
    <t>Stařechovice</t>
  </si>
  <si>
    <t>Stražisko</t>
  </si>
  <si>
    <t>Zdětín</t>
  </si>
  <si>
    <t>Zpracoval : Ing. Špičák</t>
  </si>
  <si>
    <t>Kč / 1.obyv.</t>
  </si>
  <si>
    <t>rozp.částka Kč</t>
  </si>
  <si>
    <t>IČ</t>
  </si>
  <si>
    <t>(PŘE,VIL)</t>
  </si>
  <si>
    <t>stav. BU</t>
  </si>
  <si>
    <t>Návrh rozpočtu svazku VP na r. 2013   (v tis. Kč)</t>
  </si>
  <si>
    <t>RS 13</t>
  </si>
  <si>
    <t>Zpracoval Ing.Špičák 30.11.2012</t>
  </si>
  <si>
    <t>Výpočet čl.příspěvků Vodovodu Pomoraví, sv.obcí, na r. 2013             (k 30.11.2012)</t>
  </si>
  <si>
    <t>Výpočet čl.podílů Vodovodu Pomoraví, sv.obcí na r. 2013              (k 30.11.12)</t>
  </si>
  <si>
    <t>přeložka Těš.,IČ</t>
  </si>
  <si>
    <t>stav.,(transfer)</t>
  </si>
  <si>
    <t>IČ, přeložka</t>
  </si>
  <si>
    <t>KEOW</t>
  </si>
  <si>
    <t>stav, IČ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</si>
</sst>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;@"/>
    <numFmt numFmtId="165" formatCode="#,##0.0"/>
    <numFmt numFmtId="166" formatCode="0.0"/>
    <numFmt numFmtId="167" formatCode="dd/mm/yy;@"/>
  </numFmts>
  <fonts count="31">
    <font>
      <sz val="11"/>
      <color indexed="8"/>
      <name val="Calibri"/>
      <family val="2"/>
    </font>
    <font>
      <b/>
      <sz val="11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i/>
      <sz val="9"/>
      <name val="Arial CE"/>
      <family val="2"/>
    </font>
    <font>
      <sz val="9"/>
      <name val="Arial"/>
      <family val="2"/>
    </font>
    <font>
      <sz val="8"/>
      <name val="Arial CE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 CE"/>
      <family val="2"/>
    </font>
    <font>
      <sz val="10"/>
      <name val="Arial CE"/>
      <family val="0"/>
    </font>
    <font>
      <sz val="9"/>
      <name val="Arial CE"/>
      <family val="2"/>
    </font>
    <font>
      <i/>
      <sz val="8"/>
      <name val="Arial CE"/>
      <family val="2"/>
    </font>
    <font>
      <b/>
      <sz val="9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4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7" borderId="8" applyNumberFormat="0" applyAlignment="0" applyProtection="0"/>
    <xf numFmtId="0" fontId="27" fillId="19" borderId="8" applyNumberFormat="0" applyAlignment="0" applyProtection="0"/>
    <xf numFmtId="0" fontId="28" fillId="19" borderId="9" applyNumberFormat="0" applyAlignment="0" applyProtection="0"/>
    <xf numFmtId="0" fontId="29" fillId="0" borderId="0" applyNumberFormat="0" applyFill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3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3" xfId="0" applyFont="1" applyBorder="1" applyAlignment="1">
      <alignment/>
    </xf>
    <xf numFmtId="164" fontId="4" fillId="0" borderId="14" xfId="0" applyNumberFormat="1" applyFont="1" applyBorder="1" applyAlignment="1">
      <alignment shrinkToFit="1"/>
    </xf>
    <xf numFmtId="0" fontId="4" fillId="0" borderId="15" xfId="0" applyFont="1" applyBorder="1" applyAlignment="1">
      <alignment shrinkToFit="1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3" fontId="0" fillId="17" borderId="16" xfId="0" applyNumberFormat="1" applyFill="1" applyBorder="1" applyAlignment="1">
      <alignment/>
    </xf>
    <xf numFmtId="3" fontId="0" fillId="0" borderId="12" xfId="0" applyNumberFormat="1" applyBorder="1" applyAlignment="1">
      <alignment/>
    </xf>
    <xf numFmtId="0" fontId="6" fillId="0" borderId="17" xfId="0" applyFont="1" applyBorder="1" applyAlignment="1">
      <alignment/>
    </xf>
    <xf numFmtId="0" fontId="7" fillId="0" borderId="10" xfId="0" applyFont="1" applyBorder="1" applyAlignment="1">
      <alignment/>
    </xf>
    <xf numFmtId="3" fontId="6" fillId="0" borderId="17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Border="1" applyAlignment="1">
      <alignment horizontal="right"/>
    </xf>
    <xf numFmtId="3" fontId="3" fillId="0" borderId="18" xfId="0" applyNumberFormat="1" applyFont="1" applyBorder="1" applyAlignment="1">
      <alignment/>
    </xf>
    <xf numFmtId="9" fontId="3" fillId="0" borderId="0" xfId="0" applyNumberFormat="1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8" fillId="0" borderId="12" xfId="0" applyFont="1" applyBorder="1" applyAlignment="1">
      <alignment/>
    </xf>
    <xf numFmtId="3" fontId="0" fillId="0" borderId="16" xfId="0" applyNumberFormat="1" applyBorder="1" applyAlignment="1">
      <alignment/>
    </xf>
    <xf numFmtId="3" fontId="3" fillId="19" borderId="19" xfId="0" applyNumberFormat="1" applyFont="1" applyFill="1" applyBorder="1" applyAlignment="1">
      <alignment/>
    </xf>
    <xf numFmtId="0" fontId="6" fillId="0" borderId="20" xfId="0" applyFont="1" applyBorder="1" applyAlignment="1">
      <alignment/>
    </xf>
    <xf numFmtId="9" fontId="3" fillId="0" borderId="10" xfId="0" applyNumberFormat="1" applyFont="1" applyBorder="1" applyAlignment="1">
      <alignment/>
    </xf>
    <xf numFmtId="3" fontId="3" fillId="19" borderId="21" xfId="0" applyNumberFormat="1" applyFont="1" applyFill="1" applyBorder="1" applyAlignment="1">
      <alignment/>
    </xf>
    <xf numFmtId="0" fontId="6" fillId="0" borderId="22" xfId="0" applyFont="1" applyBorder="1" applyAlignment="1">
      <alignment/>
    </xf>
    <xf numFmtId="3" fontId="0" fillId="19" borderId="16" xfId="0" applyNumberFormat="1" applyFill="1" applyBorder="1" applyAlignment="1">
      <alignment/>
    </xf>
    <xf numFmtId="3" fontId="3" fillId="19" borderId="23" xfId="0" applyNumberFormat="1" applyFont="1" applyFill="1" applyBorder="1" applyAlignment="1">
      <alignment/>
    </xf>
    <xf numFmtId="165" fontId="0" fillId="0" borderId="12" xfId="0" applyNumberFormat="1" applyBorder="1" applyAlignment="1">
      <alignment/>
    </xf>
    <xf numFmtId="0" fontId="0" fillId="0" borderId="24" xfId="0" applyBorder="1" applyAlignment="1">
      <alignment/>
    </xf>
    <xf numFmtId="0" fontId="8" fillId="0" borderId="24" xfId="0" applyFont="1" applyBorder="1" applyAlignment="1">
      <alignment/>
    </xf>
    <xf numFmtId="0" fontId="0" fillId="0" borderId="14" xfId="0" applyBorder="1" applyAlignment="1">
      <alignment/>
    </xf>
    <xf numFmtId="3" fontId="0" fillId="24" borderId="16" xfId="0" applyNumberFormat="1" applyFill="1" applyBorder="1" applyAlignment="1">
      <alignment/>
    </xf>
    <xf numFmtId="3" fontId="3" fillId="19" borderId="25" xfId="0" applyNumberFormat="1" applyFont="1" applyFill="1" applyBorder="1" applyAlignment="1">
      <alignment/>
    </xf>
    <xf numFmtId="3" fontId="3" fillId="17" borderId="16" xfId="0" applyNumberFormat="1" applyFont="1" applyFill="1" applyBorder="1" applyAlignment="1">
      <alignment/>
    </xf>
    <xf numFmtId="3" fontId="3" fillId="24" borderId="16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3" fontId="3" fillId="17" borderId="26" xfId="0" applyNumberFormat="1" applyFont="1" applyFill="1" applyBorder="1" applyAlignment="1">
      <alignment/>
    </xf>
    <xf numFmtId="3" fontId="3" fillId="24" borderId="26" xfId="0" applyNumberFormat="1" applyFont="1" applyFill="1" applyBorder="1" applyAlignment="1">
      <alignment/>
    </xf>
    <xf numFmtId="0" fontId="6" fillId="0" borderId="27" xfId="0" applyFont="1" applyBorder="1" applyAlignment="1">
      <alignment/>
    </xf>
    <xf numFmtId="3" fontId="3" fillId="0" borderId="28" xfId="0" applyNumberFormat="1" applyFont="1" applyBorder="1" applyAlignment="1">
      <alignment/>
    </xf>
    <xf numFmtId="0" fontId="9" fillId="0" borderId="20" xfId="0" applyFont="1" applyBorder="1" applyAlignment="1">
      <alignment/>
    </xf>
    <xf numFmtId="3" fontId="0" fillId="0" borderId="10" xfId="0" applyNumberFormat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3" fontId="3" fillId="19" borderId="29" xfId="0" applyNumberFormat="1" applyFont="1" applyFill="1" applyBorder="1" applyAlignment="1">
      <alignment/>
    </xf>
    <xf numFmtId="3" fontId="3" fillId="0" borderId="30" xfId="0" applyNumberFormat="1" applyFont="1" applyBorder="1" applyAlignment="1">
      <alignment/>
    </xf>
    <xf numFmtId="0" fontId="3" fillId="0" borderId="0" xfId="0" applyFont="1" applyAlignment="1">
      <alignment/>
    </xf>
    <xf numFmtId="3" fontId="0" fillId="0" borderId="21" xfId="0" applyNumberFormat="1" applyFill="1" applyBorder="1" applyAlignment="1">
      <alignment/>
    </xf>
    <xf numFmtId="3" fontId="6" fillId="0" borderId="22" xfId="0" applyNumberFormat="1" applyFont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0" fillId="0" borderId="31" xfId="0" applyFont="1" applyBorder="1" applyAlignment="1">
      <alignment/>
    </xf>
    <xf numFmtId="0" fontId="12" fillId="0" borderId="0" xfId="0" applyFont="1" applyAlignment="1">
      <alignment/>
    </xf>
    <xf numFmtId="0" fontId="4" fillId="0" borderId="32" xfId="0" applyFont="1" applyBorder="1" applyAlignment="1">
      <alignment/>
    </xf>
    <xf numFmtId="3" fontId="12" fillId="0" borderId="32" xfId="0" applyNumberFormat="1" applyFont="1" applyBorder="1" applyAlignment="1">
      <alignment/>
    </xf>
    <xf numFmtId="0" fontId="12" fillId="0" borderId="0" xfId="0" applyFont="1" applyBorder="1" applyAlignment="1">
      <alignment/>
    </xf>
    <xf numFmtId="3" fontId="12" fillId="0" borderId="26" xfId="0" applyNumberFormat="1" applyFont="1" applyBorder="1" applyAlignment="1">
      <alignment/>
    </xf>
    <xf numFmtId="166" fontId="12" fillId="0" borderId="32" xfId="0" applyNumberFormat="1" applyFont="1" applyBorder="1" applyAlignment="1">
      <alignment/>
    </xf>
    <xf numFmtId="3" fontId="12" fillId="0" borderId="27" xfId="0" applyNumberFormat="1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11" fillId="0" borderId="34" xfId="0" applyFont="1" applyBorder="1" applyAlignment="1">
      <alignment/>
    </xf>
    <xf numFmtId="3" fontId="6" fillId="0" borderId="34" xfId="0" applyNumberFormat="1" applyFont="1" applyBorder="1" applyAlignment="1">
      <alignment/>
    </xf>
    <xf numFmtId="0" fontId="0" fillId="0" borderId="31" xfId="0" applyBorder="1" applyAlignment="1">
      <alignment/>
    </xf>
    <xf numFmtId="3" fontId="6" fillId="0" borderId="29" xfId="0" applyNumberFormat="1" applyFont="1" applyBorder="1" applyAlignment="1">
      <alignment/>
    </xf>
    <xf numFmtId="3" fontId="0" fillId="0" borderId="30" xfId="0" applyNumberFormat="1" applyBorder="1" applyAlignment="1">
      <alignment/>
    </xf>
    <xf numFmtId="0" fontId="0" fillId="0" borderId="13" xfId="0" applyBorder="1" applyAlignment="1">
      <alignment/>
    </xf>
    <xf numFmtId="0" fontId="11" fillId="0" borderId="11" xfId="0" applyFont="1" applyBorder="1" applyAlignment="1">
      <alignment/>
    </xf>
    <xf numFmtId="3" fontId="6" fillId="0" borderId="11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11" fillId="0" borderId="36" xfId="0" applyFont="1" applyBorder="1" applyAlignment="1">
      <alignment/>
    </xf>
    <xf numFmtId="3" fontId="6" fillId="0" borderId="36" xfId="0" applyNumberFormat="1" applyFont="1" applyBorder="1" applyAlignment="1">
      <alignment/>
    </xf>
    <xf numFmtId="0" fontId="0" fillId="0" borderId="37" xfId="0" applyBorder="1" applyAlignment="1">
      <alignment/>
    </xf>
    <xf numFmtId="3" fontId="6" fillId="0" borderId="21" xfId="0" applyNumberFormat="1" applyFont="1" applyBorder="1" applyAlignment="1">
      <alignment/>
    </xf>
    <xf numFmtId="3" fontId="0" fillId="0" borderId="22" xfId="0" applyNumberFormat="1" applyBorder="1" applyAlignment="1">
      <alignment/>
    </xf>
    <xf numFmtId="0" fontId="0" fillId="0" borderId="38" xfId="0" applyBorder="1" applyAlignment="1">
      <alignment/>
    </xf>
    <xf numFmtId="0" fontId="11" fillId="0" borderId="38" xfId="0" applyFont="1" applyBorder="1" applyAlignment="1">
      <alignment/>
    </xf>
    <xf numFmtId="3" fontId="6" fillId="0" borderId="38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0" fontId="0" fillId="25" borderId="11" xfId="0" applyFill="1" applyBorder="1" applyAlignment="1">
      <alignment/>
    </xf>
    <xf numFmtId="0" fontId="11" fillId="25" borderId="11" xfId="0" applyFont="1" applyFill="1" applyBorder="1" applyAlignment="1">
      <alignment/>
    </xf>
    <xf numFmtId="3" fontId="6" fillId="25" borderId="11" xfId="0" applyNumberFormat="1" applyFont="1" applyFill="1" applyBorder="1" applyAlignment="1">
      <alignment/>
    </xf>
    <xf numFmtId="0" fontId="0" fillId="25" borderId="0" xfId="0" applyFill="1" applyBorder="1" applyAlignment="1">
      <alignment/>
    </xf>
    <xf numFmtId="3" fontId="6" fillId="25" borderId="16" xfId="0" applyNumberFormat="1" applyFont="1" applyFill="1" applyBorder="1" applyAlignment="1">
      <alignment/>
    </xf>
    <xf numFmtId="3" fontId="0" fillId="25" borderId="17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0" fontId="11" fillId="0" borderId="0" xfId="0" applyFont="1" applyBorder="1" applyAlignment="1">
      <alignment/>
    </xf>
    <xf numFmtId="3" fontId="6" fillId="0" borderId="41" xfId="0" applyNumberFormat="1" applyFont="1" applyBorder="1" applyAlignment="1">
      <alignment/>
    </xf>
    <xf numFmtId="0" fontId="0" fillId="0" borderId="42" xfId="0" applyBorder="1" applyAlignment="1">
      <alignment/>
    </xf>
    <xf numFmtId="3" fontId="0" fillId="0" borderId="43" xfId="0" applyNumberFormat="1" applyBorder="1" applyAlignment="1">
      <alignment/>
    </xf>
    <xf numFmtId="0" fontId="0" fillId="0" borderId="44" xfId="0" applyFill="1" applyBorder="1" applyAlignment="1">
      <alignment/>
    </xf>
    <xf numFmtId="0" fontId="13" fillId="0" borderId="0" xfId="0" applyFont="1" applyBorder="1" applyAlignment="1">
      <alignment/>
    </xf>
    <xf numFmtId="0" fontId="6" fillId="0" borderId="0" xfId="0" applyFont="1" applyAlignment="1">
      <alignment/>
    </xf>
    <xf numFmtId="167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12" fillId="0" borderId="11" xfId="0" applyFont="1" applyBorder="1" applyAlignment="1">
      <alignment/>
    </xf>
    <xf numFmtId="3" fontId="12" fillId="0" borderId="11" xfId="0" applyNumberFormat="1" applyFont="1" applyBorder="1" applyAlignment="1">
      <alignment/>
    </xf>
    <xf numFmtId="3" fontId="12" fillId="0" borderId="21" xfId="0" applyNumberFormat="1" applyFont="1" applyBorder="1" applyAlignment="1">
      <alignment/>
    </xf>
    <xf numFmtId="166" fontId="12" fillId="0" borderId="36" xfId="0" applyNumberFormat="1" applyFont="1" applyBorder="1" applyAlignment="1">
      <alignment/>
    </xf>
    <xf numFmtId="3" fontId="12" fillId="0" borderId="22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3" fontId="6" fillId="0" borderId="45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25" borderId="11" xfId="0" applyNumberFormat="1" applyFill="1" applyBorder="1" applyAlignment="1">
      <alignment/>
    </xf>
    <xf numFmtId="0" fontId="0" fillId="0" borderId="11" xfId="0" applyFill="1" applyBorder="1" applyAlignment="1">
      <alignment/>
    </xf>
    <xf numFmtId="3" fontId="0" fillId="0" borderId="11" xfId="0" applyNumberForma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3" fontId="6" fillId="0" borderId="26" xfId="0" applyNumberFormat="1" applyFont="1" applyBorder="1" applyAlignment="1">
      <alignment/>
    </xf>
    <xf numFmtId="0" fontId="0" fillId="0" borderId="32" xfId="0" applyBorder="1" applyAlignment="1">
      <alignment/>
    </xf>
    <xf numFmtId="3" fontId="0" fillId="0" borderId="27" xfId="0" applyNumberFormat="1" applyBorder="1" applyAlignment="1">
      <alignment/>
    </xf>
    <xf numFmtId="0" fontId="3" fillId="0" borderId="0" xfId="0" applyFont="1" applyBorder="1" applyAlignment="1">
      <alignment/>
    </xf>
    <xf numFmtId="0" fontId="0" fillId="0" borderId="46" xfId="0" applyBorder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Alignment="1">
      <alignment/>
    </xf>
    <xf numFmtId="3" fontId="3" fillId="19" borderId="43" xfId="0" applyNumberFormat="1" applyFont="1" applyFill="1" applyBorder="1" applyAlignment="1">
      <alignment/>
    </xf>
    <xf numFmtId="0" fontId="0" fillId="24" borderId="0" xfId="0" applyFill="1" applyAlignment="1">
      <alignment/>
    </xf>
    <xf numFmtId="3" fontId="9" fillId="19" borderId="41" xfId="0" applyNumberFormat="1" applyFont="1" applyFill="1" applyBorder="1" applyAlignment="1">
      <alignment/>
    </xf>
    <xf numFmtId="3" fontId="9" fillId="19" borderId="14" xfId="0" applyNumberFormat="1" applyFont="1" applyFill="1" applyBorder="1" applyAlignment="1">
      <alignment/>
    </xf>
    <xf numFmtId="3" fontId="3" fillId="19" borderId="20" xfId="0" applyNumberFormat="1" applyFont="1" applyFill="1" applyBorder="1" applyAlignment="1">
      <alignment/>
    </xf>
    <xf numFmtId="3" fontId="9" fillId="19" borderId="19" xfId="0" applyNumberFormat="1" applyFont="1" applyFill="1" applyBorder="1" applyAlignment="1">
      <alignment/>
    </xf>
    <xf numFmtId="3" fontId="3" fillId="19" borderId="11" xfId="0" applyNumberFormat="1" applyFont="1" applyFill="1" applyBorder="1" applyAlignment="1">
      <alignment/>
    </xf>
    <xf numFmtId="0" fontId="30" fillId="0" borderId="10" xfId="0" applyFont="1" applyBorder="1" applyAlignment="1">
      <alignment/>
    </xf>
    <xf numFmtId="0" fontId="3" fillId="19" borderId="13" xfId="0" applyFont="1" applyFill="1" applyBorder="1" applyAlignment="1">
      <alignment horizontal="center"/>
    </xf>
    <xf numFmtId="0" fontId="3" fillId="19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4" borderId="0" xfId="0" applyFont="1" applyFill="1" applyAlignment="1">
      <alignment horizontal="center"/>
    </xf>
    <xf numFmtId="164" fontId="6" fillId="0" borderId="0" xfId="0" applyNumberFormat="1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4" borderId="0" xfId="0" applyFont="1" applyFill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 applyBorder="1" applyAlignment="1">
      <alignment horizontal="center" wrapText="1"/>
    </xf>
    <xf numFmtId="0" fontId="10" fillId="0" borderId="47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14" fontId="7" fillId="0" borderId="0" xfId="0" applyNumberFormat="1" applyFont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zoomScalePageLayoutView="0" workbookViewId="0" topLeftCell="A66">
      <selection activeCell="J82" sqref="J82"/>
    </sheetView>
  </sheetViews>
  <sheetFormatPr defaultColWidth="9.140625" defaultRowHeight="15"/>
  <cols>
    <col min="1" max="1" width="7.421875" style="0" customWidth="1"/>
    <col min="2" max="2" width="23.28125" style="0" customWidth="1"/>
    <col min="3" max="3" width="6.57421875" style="0" bestFit="1" customWidth="1"/>
    <col min="4" max="4" width="8.140625" style="0" customWidth="1"/>
    <col min="5" max="5" width="3.7109375" style="0" customWidth="1"/>
    <col min="6" max="6" width="6.140625" style="0" customWidth="1"/>
    <col min="7" max="7" width="4.7109375" style="0" customWidth="1"/>
    <col min="8" max="8" width="5.00390625" style="0" bestFit="1" customWidth="1"/>
    <col min="9" max="9" width="6.00390625" style="0" bestFit="1" customWidth="1"/>
    <col min="10" max="10" width="5.00390625" style="0" bestFit="1" customWidth="1"/>
    <col min="11" max="11" width="4.00390625" style="0" bestFit="1" customWidth="1"/>
    <col min="12" max="12" width="4.28125" style="0" bestFit="1" customWidth="1"/>
  </cols>
  <sheetData>
    <row r="1" spans="1:5" ht="39" customHeight="1">
      <c r="A1" s="149" t="s">
        <v>116</v>
      </c>
      <c r="B1" s="149"/>
      <c r="C1" s="149"/>
      <c r="D1" s="149"/>
      <c r="E1" s="149"/>
    </row>
    <row r="2" spans="1:4" ht="11.25" customHeight="1">
      <c r="A2" s="150"/>
      <c r="B2" s="150"/>
      <c r="C2" s="150"/>
      <c r="D2" s="1"/>
    </row>
    <row r="3" spans="1:5" ht="15">
      <c r="A3" s="147" t="s">
        <v>0</v>
      </c>
      <c r="B3" s="147"/>
      <c r="C3" s="147"/>
      <c r="D3" s="147"/>
      <c r="E3" s="147"/>
    </row>
    <row r="4" spans="2:6" ht="15">
      <c r="B4" s="2"/>
      <c r="C4" s="144">
        <v>2013</v>
      </c>
      <c r="D4" s="145"/>
      <c r="E4" s="145"/>
      <c r="F4" s="3"/>
    </row>
    <row r="5" spans="1:6" s="10" customFormat="1" ht="12">
      <c r="A5" s="4" t="s">
        <v>1</v>
      </c>
      <c r="B5" s="5" t="s">
        <v>2</v>
      </c>
      <c r="C5" s="6" t="s">
        <v>117</v>
      </c>
      <c r="D5" s="7"/>
      <c r="E5" s="8"/>
      <c r="F5" s="9"/>
    </row>
    <row r="6" spans="1:6" ht="15">
      <c r="A6">
        <v>4121</v>
      </c>
      <c r="B6" t="s">
        <v>3</v>
      </c>
      <c r="C6" s="11">
        <v>1210</v>
      </c>
      <c r="D6" s="12"/>
      <c r="E6" s="13"/>
      <c r="F6" s="14"/>
    </row>
    <row r="7" spans="1:6" ht="15">
      <c r="A7">
        <v>4221</v>
      </c>
      <c r="B7" t="s">
        <v>64</v>
      </c>
      <c r="C7" s="11">
        <v>5469</v>
      </c>
      <c r="D7" s="12"/>
      <c r="E7" s="15"/>
      <c r="F7" s="3"/>
    </row>
    <row r="8" spans="1:6" ht="15">
      <c r="A8">
        <v>2111</v>
      </c>
      <c r="B8" t="s">
        <v>4</v>
      </c>
      <c r="C8" s="11">
        <v>620</v>
      </c>
      <c r="D8" s="12"/>
      <c r="E8" s="13"/>
      <c r="F8" s="3"/>
    </row>
    <row r="9" spans="1:6" ht="15">
      <c r="A9">
        <v>2111</v>
      </c>
      <c r="B9" s="16" t="s">
        <v>5</v>
      </c>
      <c r="C9" s="11">
        <v>590</v>
      </c>
      <c r="D9" s="12"/>
      <c r="E9" s="13"/>
      <c r="F9" s="3"/>
    </row>
    <row r="10" spans="1:6" ht="15">
      <c r="A10">
        <v>2111</v>
      </c>
      <c r="B10" t="s">
        <v>6</v>
      </c>
      <c r="C10" s="11">
        <v>630</v>
      </c>
      <c r="D10" s="12"/>
      <c r="E10" s="13"/>
      <c r="F10" s="3"/>
    </row>
    <row r="11" spans="1:6" ht="15">
      <c r="A11">
        <v>2141</v>
      </c>
      <c r="B11" t="s">
        <v>7</v>
      </c>
      <c r="C11" s="11">
        <v>50</v>
      </c>
      <c r="D11" s="12"/>
      <c r="E11" s="13"/>
      <c r="F11" s="3"/>
    </row>
    <row r="12" spans="1:6" ht="15">
      <c r="A12">
        <v>4139</v>
      </c>
      <c r="B12" s="16" t="s">
        <v>8</v>
      </c>
      <c r="C12" s="11">
        <v>45</v>
      </c>
      <c r="D12" s="12"/>
      <c r="E12" s="13"/>
      <c r="F12" s="14"/>
    </row>
    <row r="13" spans="1:6" ht="15.75" thickBot="1">
      <c r="A13">
        <v>2329</v>
      </c>
      <c r="B13" t="s">
        <v>9</v>
      </c>
      <c r="C13" s="11">
        <v>400</v>
      </c>
      <c r="D13" s="12"/>
      <c r="E13" s="13"/>
      <c r="F13" s="3"/>
    </row>
    <row r="14" spans="2:6" s="2" customFormat="1" ht="13.5" thickBot="1">
      <c r="B14" s="17" t="s">
        <v>10</v>
      </c>
      <c r="C14" s="18">
        <f>SUM(C6:C13)</f>
        <v>9014</v>
      </c>
      <c r="D14" s="18"/>
      <c r="E14" s="18"/>
      <c r="F14" s="19"/>
    </row>
    <row r="15" spans="1:4" ht="12.75" customHeight="1">
      <c r="A15" s="150"/>
      <c r="B15" s="150"/>
      <c r="C15" s="150"/>
      <c r="D15" s="1"/>
    </row>
    <row r="16" spans="1:5" ht="12.75" customHeight="1">
      <c r="A16" s="151" t="s">
        <v>11</v>
      </c>
      <c r="B16" s="151"/>
      <c r="C16" s="151"/>
      <c r="D16" s="151"/>
      <c r="E16" s="151"/>
    </row>
    <row r="17" spans="2:7" ht="15">
      <c r="B17" s="2" t="s">
        <v>12</v>
      </c>
      <c r="C17" s="144">
        <v>2013</v>
      </c>
      <c r="D17" s="145"/>
      <c r="E17" s="145"/>
      <c r="F17" s="20"/>
      <c r="G17" s="21"/>
    </row>
    <row r="18" spans="1:10" s="10" customFormat="1" ht="12">
      <c r="A18" s="4" t="s">
        <v>1</v>
      </c>
      <c r="B18" s="5" t="s">
        <v>2</v>
      </c>
      <c r="C18" s="6" t="s">
        <v>117</v>
      </c>
      <c r="D18" s="7"/>
      <c r="E18" s="8"/>
      <c r="F18" s="9"/>
      <c r="I18" s="22"/>
      <c r="J18" s="22"/>
    </row>
    <row r="19" spans="1:10" ht="15">
      <c r="A19" s="23">
        <v>5011</v>
      </c>
      <c r="B19" s="24" t="s">
        <v>13</v>
      </c>
      <c r="C19" s="11">
        <v>855</v>
      </c>
      <c r="D19" s="24"/>
      <c r="E19" s="13"/>
      <c r="F19" s="3"/>
      <c r="I19" s="25"/>
      <c r="J19" s="26"/>
    </row>
    <row r="20" spans="1:10" ht="15">
      <c r="A20" s="23">
        <v>5031</v>
      </c>
      <c r="B20" s="24" t="s">
        <v>14</v>
      </c>
      <c r="C20" s="11">
        <v>207</v>
      </c>
      <c r="D20" s="24"/>
      <c r="E20" s="13"/>
      <c r="F20" s="3"/>
      <c r="I20" s="25"/>
      <c r="J20" s="26"/>
    </row>
    <row r="21" spans="1:10" ht="15">
      <c r="A21" s="23">
        <v>5032</v>
      </c>
      <c r="B21" s="24" t="s">
        <v>15</v>
      </c>
      <c r="C21" s="11">
        <v>77</v>
      </c>
      <c r="D21" s="24"/>
      <c r="E21" s="13"/>
      <c r="F21" s="26"/>
      <c r="G21" s="26"/>
      <c r="H21" s="16"/>
      <c r="I21" s="25"/>
      <c r="J21" s="26"/>
    </row>
    <row r="22" spans="1:10" ht="15">
      <c r="A22" s="23">
        <v>5038</v>
      </c>
      <c r="B22" s="24" t="s">
        <v>16</v>
      </c>
      <c r="C22" s="11">
        <v>9</v>
      </c>
      <c r="D22" s="24"/>
      <c r="E22" s="13"/>
      <c r="F22" s="3"/>
      <c r="G22" s="16"/>
      <c r="I22" s="25"/>
      <c r="J22" s="26"/>
    </row>
    <row r="23" spans="1:6" ht="15">
      <c r="A23" s="23">
        <v>5137</v>
      </c>
      <c r="B23" s="24" t="s">
        <v>17</v>
      </c>
      <c r="C23" s="11">
        <v>10</v>
      </c>
      <c r="D23" s="24"/>
      <c r="E23" s="13"/>
      <c r="F23" s="3"/>
    </row>
    <row r="24" spans="1:6" ht="15">
      <c r="A24" s="23">
        <v>5139</v>
      </c>
      <c r="B24" s="24" t="s">
        <v>18</v>
      </c>
      <c r="C24" s="11">
        <v>20</v>
      </c>
      <c r="D24" s="24"/>
      <c r="E24" s="13"/>
      <c r="F24" s="3"/>
    </row>
    <row r="25" spans="1:6" ht="15">
      <c r="A25" s="23">
        <v>5153</v>
      </c>
      <c r="B25" s="24" t="s">
        <v>19</v>
      </c>
      <c r="C25" s="11">
        <v>17</v>
      </c>
      <c r="D25" s="24"/>
      <c r="E25" s="13"/>
      <c r="F25" s="3"/>
    </row>
    <row r="26" spans="1:6" ht="15">
      <c r="A26" s="23">
        <v>5154</v>
      </c>
      <c r="B26" s="24" t="s">
        <v>20</v>
      </c>
      <c r="C26" s="11">
        <v>10</v>
      </c>
      <c r="D26" s="24"/>
      <c r="E26" s="13"/>
      <c r="F26" s="3"/>
    </row>
    <row r="27" spans="1:6" ht="15">
      <c r="A27" s="23">
        <v>5156</v>
      </c>
      <c r="B27" s="24" t="s">
        <v>21</v>
      </c>
      <c r="C27" s="11">
        <v>15</v>
      </c>
      <c r="D27" s="24"/>
      <c r="E27" s="13"/>
      <c r="F27" s="3"/>
    </row>
    <row r="28" spans="1:6" ht="15">
      <c r="A28" s="23">
        <v>5161</v>
      </c>
      <c r="B28" s="24" t="s">
        <v>22</v>
      </c>
      <c r="C28" s="11">
        <v>2</v>
      </c>
      <c r="D28" s="24"/>
      <c r="E28" s="13"/>
      <c r="F28" s="3"/>
    </row>
    <row r="29" spans="1:6" ht="15">
      <c r="A29" s="23">
        <v>5162</v>
      </c>
      <c r="B29" s="24" t="s">
        <v>23</v>
      </c>
      <c r="C29" s="11">
        <v>30</v>
      </c>
      <c r="D29" s="24"/>
      <c r="E29" s="13"/>
      <c r="F29" s="3"/>
    </row>
    <row r="30" spans="1:6" ht="15">
      <c r="A30" s="23">
        <v>5163</v>
      </c>
      <c r="B30" s="24" t="s">
        <v>24</v>
      </c>
      <c r="C30" s="11">
        <v>6</v>
      </c>
      <c r="D30" s="24"/>
      <c r="E30" s="13"/>
      <c r="F30" s="3"/>
    </row>
    <row r="31" spans="1:6" ht="15">
      <c r="A31" s="23">
        <v>5164</v>
      </c>
      <c r="B31" s="24" t="s">
        <v>25</v>
      </c>
      <c r="C31" s="11">
        <v>48</v>
      </c>
      <c r="D31" s="24"/>
      <c r="E31" s="13"/>
      <c r="F31" s="3"/>
    </row>
    <row r="32" spans="1:8" ht="15">
      <c r="A32" s="23">
        <v>5166</v>
      </c>
      <c r="B32" s="24" t="s">
        <v>26</v>
      </c>
      <c r="C32" s="11">
        <v>115</v>
      </c>
      <c r="D32" s="24"/>
      <c r="E32" s="13"/>
      <c r="F32" s="14"/>
      <c r="H32" s="27"/>
    </row>
    <row r="33" spans="1:6" ht="15">
      <c r="A33" s="23">
        <v>5167</v>
      </c>
      <c r="B33" s="24" t="s">
        <v>27</v>
      </c>
      <c r="C33" s="11">
        <v>1</v>
      </c>
      <c r="D33" s="24"/>
      <c r="E33" s="13"/>
      <c r="F33" s="3"/>
    </row>
    <row r="34" spans="1:6" ht="15">
      <c r="A34" s="23">
        <v>5169</v>
      </c>
      <c r="B34" s="24" t="s">
        <v>28</v>
      </c>
      <c r="C34" s="11">
        <v>46</v>
      </c>
      <c r="D34" s="24"/>
      <c r="E34" s="13"/>
      <c r="F34" s="3"/>
    </row>
    <row r="35" spans="1:6" ht="15">
      <c r="A35" s="23">
        <v>5171</v>
      </c>
      <c r="B35" s="24" t="s">
        <v>29</v>
      </c>
      <c r="C35" s="11">
        <v>3</v>
      </c>
      <c r="D35" s="24"/>
      <c r="E35" s="13"/>
      <c r="F35" s="3"/>
    </row>
    <row r="36" spans="1:6" ht="15">
      <c r="A36" s="23">
        <v>5172</v>
      </c>
      <c r="B36" s="24" t="s">
        <v>30</v>
      </c>
      <c r="C36" s="11">
        <v>14</v>
      </c>
      <c r="D36" s="24"/>
      <c r="E36" s="13"/>
      <c r="F36" s="143" t="s">
        <v>124</v>
      </c>
    </row>
    <row r="37" spans="1:6" ht="15">
      <c r="A37" s="23">
        <v>5173</v>
      </c>
      <c r="B37" s="24" t="s">
        <v>31</v>
      </c>
      <c r="C37" s="11">
        <v>2</v>
      </c>
      <c r="D37" s="24"/>
      <c r="E37" s="13"/>
      <c r="F37" s="3"/>
    </row>
    <row r="38" spans="1:6" ht="15">
      <c r="A38" s="23">
        <v>5175</v>
      </c>
      <c r="B38" s="24" t="s">
        <v>32</v>
      </c>
      <c r="C38" s="11">
        <v>8</v>
      </c>
      <c r="D38" s="24"/>
      <c r="E38" s="13"/>
      <c r="F38" s="3"/>
    </row>
    <row r="39" spans="1:6" ht="15">
      <c r="A39" s="23">
        <v>5342</v>
      </c>
      <c r="B39" s="28" t="s">
        <v>33</v>
      </c>
      <c r="C39" s="11">
        <v>45</v>
      </c>
      <c r="D39" s="24"/>
      <c r="E39" s="13"/>
      <c r="F39" s="3"/>
    </row>
    <row r="40" spans="1:6" ht="15">
      <c r="A40" s="23">
        <v>5362</v>
      </c>
      <c r="B40" s="24" t="s">
        <v>34</v>
      </c>
      <c r="C40" s="29"/>
      <c r="D40" s="24"/>
      <c r="E40" s="13"/>
      <c r="F40" s="3"/>
    </row>
    <row r="41" spans="1:6" ht="15">
      <c r="A41" s="23">
        <v>5363</v>
      </c>
      <c r="B41" s="24" t="s">
        <v>35</v>
      </c>
      <c r="C41" s="29"/>
      <c r="D41" s="24"/>
      <c r="E41" s="13"/>
      <c r="F41" s="3"/>
    </row>
    <row r="42" spans="1:6" ht="15.75" thickBot="1">
      <c r="A42" s="23">
        <v>5182</v>
      </c>
      <c r="B42" s="24" t="s">
        <v>36</v>
      </c>
      <c r="C42" s="29"/>
      <c r="D42" s="24"/>
      <c r="E42" s="13"/>
      <c r="F42" s="3"/>
    </row>
    <row r="43" spans="2:6" s="2" customFormat="1" ht="13.5" thickBot="1">
      <c r="B43" s="17" t="s">
        <v>10</v>
      </c>
      <c r="C43" s="30">
        <f>SUM(C19:C42)</f>
        <v>1540</v>
      </c>
      <c r="D43" s="30"/>
      <c r="E43" s="31"/>
      <c r="F43" s="32"/>
    </row>
    <row r="45" spans="1:5" ht="15">
      <c r="A45" s="147" t="s">
        <v>37</v>
      </c>
      <c r="B45" s="147"/>
      <c r="C45" s="147"/>
      <c r="D45" s="147"/>
      <c r="E45" s="147"/>
    </row>
    <row r="46" spans="2:6" ht="15">
      <c r="B46" s="2" t="s">
        <v>38</v>
      </c>
      <c r="C46" s="144">
        <v>2013</v>
      </c>
      <c r="D46" s="145"/>
      <c r="E46" s="145"/>
      <c r="F46" s="3"/>
    </row>
    <row r="47" spans="1:6" s="10" customFormat="1" ht="12">
      <c r="A47" s="4" t="s">
        <v>1</v>
      </c>
      <c r="B47" s="5" t="s">
        <v>2</v>
      </c>
      <c r="C47" s="6" t="s">
        <v>117</v>
      </c>
      <c r="D47" s="7"/>
      <c r="E47" s="8"/>
      <c r="F47" s="9"/>
    </row>
    <row r="48" spans="1:6" ht="15">
      <c r="A48" s="23">
        <v>5151</v>
      </c>
      <c r="B48" s="24" t="s">
        <v>39</v>
      </c>
      <c r="C48" s="11">
        <v>320</v>
      </c>
      <c r="D48" s="24"/>
      <c r="E48" s="13"/>
      <c r="F48" s="3"/>
    </row>
    <row r="49" spans="1:6" ht="15">
      <c r="A49" s="23">
        <v>5151</v>
      </c>
      <c r="B49" s="24" t="s">
        <v>40</v>
      </c>
      <c r="C49" s="11">
        <v>62</v>
      </c>
      <c r="D49" s="24"/>
      <c r="E49" s="13"/>
      <c r="F49" s="3"/>
    </row>
    <row r="50" spans="1:6" ht="15">
      <c r="A50" s="23">
        <v>5169</v>
      </c>
      <c r="B50" s="24" t="s">
        <v>41</v>
      </c>
      <c r="C50" s="11">
        <v>10</v>
      </c>
      <c r="D50" s="24"/>
      <c r="E50" s="13"/>
      <c r="F50" s="3"/>
    </row>
    <row r="51" spans="1:6" ht="15">
      <c r="A51" s="23">
        <v>5171</v>
      </c>
      <c r="B51" s="24" t="s">
        <v>29</v>
      </c>
      <c r="C51" s="11">
        <v>20</v>
      </c>
      <c r="D51" s="24"/>
      <c r="E51" s="13"/>
      <c r="F51" s="3"/>
    </row>
    <row r="52" spans="1:6" ht="15">
      <c r="A52" s="23">
        <v>5169</v>
      </c>
      <c r="B52" s="24" t="s">
        <v>42</v>
      </c>
      <c r="C52" s="11">
        <v>8</v>
      </c>
      <c r="D52" s="24"/>
      <c r="E52" s="13"/>
      <c r="F52" s="3"/>
    </row>
    <row r="53" spans="2:6" ht="15.75" thickBot="1">
      <c r="B53" s="17" t="s">
        <v>10</v>
      </c>
      <c r="C53" s="33">
        <f>SUM(C48:C52)</f>
        <v>420</v>
      </c>
      <c r="D53" s="33"/>
      <c r="E53" s="34"/>
      <c r="F53" s="3"/>
    </row>
    <row r="55" spans="2:6" ht="15">
      <c r="B55" s="2" t="s">
        <v>43</v>
      </c>
      <c r="C55" s="144">
        <v>2013</v>
      </c>
      <c r="D55" s="145"/>
      <c r="E55" s="145"/>
      <c r="F55" s="26"/>
    </row>
    <row r="56" spans="1:6" s="10" customFormat="1" ht="12">
      <c r="A56" s="4" t="s">
        <v>1</v>
      </c>
      <c r="B56" s="5" t="s">
        <v>2</v>
      </c>
      <c r="C56" s="6" t="s">
        <v>117</v>
      </c>
      <c r="D56" s="7"/>
      <c r="E56" s="8"/>
      <c r="F56" s="9"/>
    </row>
    <row r="57" spans="1:6" ht="15">
      <c r="A57" s="23">
        <v>5165</v>
      </c>
      <c r="B57" s="24" t="s">
        <v>44</v>
      </c>
      <c r="C57" s="11">
        <v>10</v>
      </c>
      <c r="D57" s="24"/>
      <c r="E57" s="13"/>
      <c r="F57" s="3"/>
    </row>
    <row r="58" spans="1:6" ht="15">
      <c r="A58" s="23">
        <v>5169</v>
      </c>
      <c r="B58" s="24" t="s">
        <v>41</v>
      </c>
      <c r="C58" s="11">
        <v>90</v>
      </c>
      <c r="D58" s="24"/>
      <c r="E58" s="13"/>
      <c r="F58" s="3"/>
    </row>
    <row r="59" spans="1:6" ht="15">
      <c r="A59" s="23">
        <v>5171</v>
      </c>
      <c r="B59" s="24" t="s">
        <v>29</v>
      </c>
      <c r="C59" s="35"/>
      <c r="D59" s="24"/>
      <c r="E59" s="13"/>
      <c r="F59" s="3"/>
    </row>
    <row r="60" spans="2:6" ht="15.75" thickBot="1">
      <c r="B60" s="17" t="s">
        <v>10</v>
      </c>
      <c r="C60" s="33">
        <f>SUM(C57:C59)</f>
        <v>100</v>
      </c>
      <c r="D60" s="33"/>
      <c r="E60" s="34"/>
      <c r="F60" s="3"/>
    </row>
    <row r="62" spans="2:6" ht="15">
      <c r="B62" s="2" t="s">
        <v>45</v>
      </c>
      <c r="C62" s="144">
        <v>2013</v>
      </c>
      <c r="D62" s="145"/>
      <c r="E62" s="145"/>
      <c r="F62" s="26"/>
    </row>
    <row r="63" spans="1:6" s="10" customFormat="1" ht="12">
      <c r="A63" s="4" t="s">
        <v>1</v>
      </c>
      <c r="B63" s="5" t="s">
        <v>2</v>
      </c>
      <c r="C63" s="6" t="s">
        <v>117</v>
      </c>
      <c r="D63" s="7"/>
      <c r="E63" s="8"/>
      <c r="F63" s="9"/>
    </row>
    <row r="64" spans="1:6" ht="15">
      <c r="A64" s="23">
        <v>5165</v>
      </c>
      <c r="B64" s="24" t="s">
        <v>44</v>
      </c>
      <c r="C64" s="29"/>
      <c r="D64" s="24"/>
      <c r="E64" s="13"/>
      <c r="F64" s="3"/>
    </row>
    <row r="65" spans="1:6" ht="15">
      <c r="A65" s="23">
        <v>5169</v>
      </c>
      <c r="B65" s="24" t="s">
        <v>41</v>
      </c>
      <c r="C65" s="11">
        <v>100</v>
      </c>
      <c r="D65" s="24"/>
      <c r="E65" s="13"/>
      <c r="F65" s="3"/>
    </row>
    <row r="66" spans="2:6" ht="15.75" thickBot="1">
      <c r="B66" s="17" t="s">
        <v>10</v>
      </c>
      <c r="C66" s="36">
        <f>SUM(C64:C65)</f>
        <v>100</v>
      </c>
      <c r="D66" s="36"/>
      <c r="E66" s="34"/>
      <c r="F66" s="3"/>
    </row>
    <row r="68" spans="1:5" ht="15">
      <c r="A68" s="147" t="s">
        <v>46</v>
      </c>
      <c r="B68" s="147"/>
      <c r="C68" s="147"/>
      <c r="D68" s="147"/>
      <c r="E68" s="147"/>
    </row>
    <row r="69" spans="2:6" ht="15">
      <c r="B69" s="2"/>
      <c r="C69" s="144">
        <v>2013</v>
      </c>
      <c r="D69" s="145"/>
      <c r="E69" s="145"/>
      <c r="F69" s="3"/>
    </row>
    <row r="70" spans="1:6" s="10" customFormat="1" ht="12">
      <c r="A70" s="4" t="s">
        <v>1</v>
      </c>
      <c r="B70" s="5" t="s">
        <v>2</v>
      </c>
      <c r="C70" s="6" t="s">
        <v>117</v>
      </c>
      <c r="D70" s="7"/>
      <c r="E70" s="8"/>
      <c r="F70" s="9"/>
    </row>
    <row r="71" spans="1:6" ht="15">
      <c r="A71" s="23">
        <v>6121</v>
      </c>
      <c r="B71" s="24" t="s">
        <v>47</v>
      </c>
      <c r="C71" s="11">
        <v>760</v>
      </c>
      <c r="D71" s="37"/>
      <c r="E71" s="13"/>
      <c r="F71" s="14" t="s">
        <v>121</v>
      </c>
    </row>
    <row r="72" spans="1:6" ht="15">
      <c r="A72" s="23">
        <v>6121</v>
      </c>
      <c r="B72" s="24" t="s">
        <v>48</v>
      </c>
      <c r="C72" s="11">
        <v>800</v>
      </c>
      <c r="D72" s="37"/>
      <c r="E72" s="13"/>
      <c r="F72" s="14" t="s">
        <v>123</v>
      </c>
    </row>
    <row r="73" spans="1:9" ht="15">
      <c r="A73" s="23">
        <v>6121</v>
      </c>
      <c r="B73" s="38" t="s">
        <v>49</v>
      </c>
      <c r="C73" s="11">
        <v>100</v>
      </c>
      <c r="D73" s="37"/>
      <c r="E73" s="13"/>
      <c r="F73" s="14" t="s">
        <v>113</v>
      </c>
      <c r="G73" s="27"/>
      <c r="H73" s="27"/>
      <c r="I73" s="16"/>
    </row>
    <row r="74" spans="1:7" ht="15">
      <c r="A74" s="23">
        <v>6349</v>
      </c>
      <c r="B74" s="38" t="s">
        <v>50</v>
      </c>
      <c r="C74" s="11">
        <v>7200</v>
      </c>
      <c r="D74" s="37"/>
      <c r="E74" s="13"/>
      <c r="F74" s="14" t="s">
        <v>122</v>
      </c>
      <c r="G74" s="27"/>
    </row>
    <row r="75" spans="1:8" ht="15">
      <c r="A75" s="40">
        <v>6121</v>
      </c>
      <c r="B75" s="39" t="s">
        <v>51</v>
      </c>
      <c r="C75" s="11">
        <v>3000</v>
      </c>
      <c r="D75" s="37"/>
      <c r="E75" s="13"/>
      <c r="F75" s="14" t="s">
        <v>125</v>
      </c>
      <c r="G75" s="27"/>
      <c r="H75" s="27"/>
    </row>
    <row r="76" spans="1:6" ht="15">
      <c r="A76" s="40">
        <v>5362</v>
      </c>
      <c r="B76" s="24" t="s">
        <v>52</v>
      </c>
      <c r="C76" s="41"/>
      <c r="D76" s="24"/>
      <c r="E76" s="13"/>
      <c r="F76" s="3"/>
    </row>
    <row r="77" spans="2:6" ht="15.75" thickBot="1">
      <c r="B77" s="17" t="s">
        <v>10</v>
      </c>
      <c r="C77" s="33">
        <f>SUM(C71:C76)</f>
        <v>11860</v>
      </c>
      <c r="D77" s="33"/>
      <c r="E77" s="42"/>
      <c r="F77" s="3"/>
    </row>
    <row r="79" spans="1:5" ht="15">
      <c r="A79" s="147" t="s">
        <v>53</v>
      </c>
      <c r="B79" s="147"/>
      <c r="C79" s="147"/>
      <c r="D79" s="147"/>
      <c r="E79" s="147"/>
    </row>
    <row r="80" spans="2:6" ht="15">
      <c r="B80" s="2"/>
      <c r="C80" s="144">
        <v>2013</v>
      </c>
      <c r="D80" s="145"/>
      <c r="E80" s="145"/>
      <c r="F80" s="3"/>
    </row>
    <row r="81" spans="1:6" s="10" customFormat="1" ht="12">
      <c r="A81" s="4" t="s">
        <v>1</v>
      </c>
      <c r="B81" s="5" t="s">
        <v>2</v>
      </c>
      <c r="C81" s="6" t="s">
        <v>117</v>
      </c>
      <c r="D81" s="7"/>
      <c r="E81" s="8"/>
      <c r="F81" s="9"/>
    </row>
    <row r="82" spans="2:6" s="2" customFormat="1" ht="12.75">
      <c r="B82" s="2" t="s">
        <v>54</v>
      </c>
      <c r="C82" s="43">
        <f>SUM(C43)</f>
        <v>1540</v>
      </c>
      <c r="D82" s="44"/>
      <c r="E82" s="13"/>
      <c r="F82" s="45"/>
    </row>
    <row r="83" spans="2:6" s="2" customFormat="1" ht="12.75">
      <c r="B83" s="2" t="s">
        <v>55</v>
      </c>
      <c r="C83" s="43">
        <f>SUM(C53,C60,C66)</f>
        <v>620</v>
      </c>
      <c r="D83" s="44"/>
      <c r="E83" s="13"/>
      <c r="F83" s="45"/>
    </row>
    <row r="84" spans="2:6" s="2" customFormat="1" ht="13.5" thickBot="1">
      <c r="B84" s="2" t="s">
        <v>56</v>
      </c>
      <c r="C84" s="46">
        <f>SUM(C77)</f>
        <v>11860</v>
      </c>
      <c r="D84" s="47"/>
      <c r="E84" s="48"/>
      <c r="F84" s="45"/>
    </row>
    <row r="85" spans="2:6" s="2" customFormat="1" ht="13.5" thickBot="1">
      <c r="B85" s="17" t="s">
        <v>10</v>
      </c>
      <c r="C85" s="49">
        <f>SUM(C82:C84)</f>
        <v>14020</v>
      </c>
      <c r="D85" s="49"/>
      <c r="E85" s="50"/>
      <c r="F85" s="32"/>
    </row>
    <row r="87" spans="1:5" ht="15">
      <c r="A87" s="147" t="s">
        <v>57</v>
      </c>
      <c r="B87" s="147"/>
      <c r="C87" s="147"/>
      <c r="D87" s="147"/>
      <c r="E87" s="147"/>
    </row>
    <row r="88" spans="2:6" ht="15">
      <c r="B88" s="2"/>
      <c r="C88" s="144">
        <v>2013</v>
      </c>
      <c r="D88" s="145"/>
      <c r="E88" s="145"/>
      <c r="F88" s="3"/>
    </row>
    <row r="89" spans="1:6" s="10" customFormat="1" ht="12">
      <c r="A89" s="4" t="s">
        <v>1</v>
      </c>
      <c r="B89" s="5" t="s">
        <v>2</v>
      </c>
      <c r="C89" s="6" t="s">
        <v>117</v>
      </c>
      <c r="D89" s="7"/>
      <c r="E89" s="8"/>
      <c r="F89" s="9"/>
    </row>
    <row r="90" spans="1:6" ht="15">
      <c r="A90">
        <v>8115</v>
      </c>
      <c r="B90" t="s">
        <v>115</v>
      </c>
      <c r="C90" s="11">
        <v>5006</v>
      </c>
      <c r="D90" s="12"/>
      <c r="E90" s="13"/>
      <c r="F90" s="51"/>
    </row>
    <row r="91" spans="3:5" ht="15.75" thickBot="1">
      <c r="C91" s="52"/>
      <c r="D91" s="53"/>
      <c r="E91" s="54"/>
    </row>
    <row r="92" spans="1:5" s="58" customFormat="1" ht="12.75">
      <c r="A92" s="55" t="s">
        <v>58</v>
      </c>
      <c r="B92" s="55"/>
      <c r="C92" s="56">
        <f>SUM(C14,-C85,C90)</f>
        <v>0</v>
      </c>
      <c r="D92" s="56"/>
      <c r="E92" s="57"/>
    </row>
    <row r="93" spans="1:6" ht="15.75" thickBot="1">
      <c r="A93">
        <v>4221</v>
      </c>
      <c r="B93" t="s">
        <v>59</v>
      </c>
      <c r="C93" s="59">
        <v>5468</v>
      </c>
      <c r="D93" s="59"/>
      <c r="E93" s="60"/>
      <c r="F93" s="16" t="s">
        <v>114</v>
      </c>
    </row>
    <row r="95" spans="1:2" ht="15">
      <c r="A95" s="148" t="s">
        <v>118</v>
      </c>
      <c r="B95" s="148"/>
    </row>
    <row r="98" ht="15">
      <c r="B98" t="s">
        <v>60</v>
      </c>
    </row>
    <row r="101" ht="15">
      <c r="B101" t="s">
        <v>61</v>
      </c>
    </row>
    <row r="105" spans="2:7" ht="15">
      <c r="B105" s="61" t="s">
        <v>62</v>
      </c>
      <c r="D105" s="146" t="s">
        <v>63</v>
      </c>
      <c r="E105" s="146"/>
      <c r="F105" s="146"/>
      <c r="G105" s="146"/>
    </row>
  </sheetData>
  <sheetProtection/>
  <mergeCells count="19">
    <mergeCell ref="C17:E17"/>
    <mergeCell ref="A45:E45"/>
    <mergeCell ref="C46:E46"/>
    <mergeCell ref="A1:E1"/>
    <mergeCell ref="A2:C2"/>
    <mergeCell ref="A3:E3"/>
    <mergeCell ref="C4:E4"/>
    <mergeCell ref="A15:C15"/>
    <mergeCell ref="A16:E16"/>
    <mergeCell ref="C55:E55"/>
    <mergeCell ref="C62:E62"/>
    <mergeCell ref="D105:G105"/>
    <mergeCell ref="C69:E69"/>
    <mergeCell ref="A79:E79"/>
    <mergeCell ref="C80:E80"/>
    <mergeCell ref="A87:E87"/>
    <mergeCell ref="C88:E88"/>
    <mergeCell ref="A95:B95"/>
    <mergeCell ref="A68:E68"/>
  </mergeCells>
  <printOptions/>
  <pageMargins left="0.7" right="0.7" top="0.787401575" bottom="0.787401575" header="0.3" footer="0.3"/>
  <pageSetup horizontalDpi="600" verticalDpi="600" orientation="portrait" paperSize="9" scale="86" r:id="rId1"/>
  <rowBreaks count="1" manualBreakCount="1">
    <brk id="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25">
      <selection activeCell="L40" sqref="L40"/>
    </sheetView>
  </sheetViews>
  <sheetFormatPr defaultColWidth="9.140625" defaultRowHeight="15"/>
  <cols>
    <col min="1" max="1" width="3.421875" style="0" bestFit="1" customWidth="1"/>
    <col min="2" max="2" width="4.00390625" style="0" bestFit="1" customWidth="1"/>
    <col min="3" max="3" width="14.28125" style="0" bestFit="1" customWidth="1"/>
    <col min="4" max="4" width="7.00390625" style="0" bestFit="1" customWidth="1"/>
    <col min="5" max="6" width="0.5625" style="0" customWidth="1"/>
    <col min="7" max="7" width="7.00390625" style="0" bestFit="1" customWidth="1"/>
    <col min="8" max="8" width="9.28125" style="0" bestFit="1" customWidth="1"/>
    <col min="9" max="9" width="11.00390625" style="0" bestFit="1" customWidth="1"/>
  </cols>
  <sheetData>
    <row r="1" spans="1:9" ht="24.75" customHeight="1">
      <c r="A1" s="152" t="s">
        <v>120</v>
      </c>
      <c r="B1" s="152"/>
      <c r="C1" s="152"/>
      <c r="D1" s="152"/>
      <c r="E1" s="152"/>
      <c r="F1" s="152"/>
      <c r="G1" s="152"/>
      <c r="H1" s="152"/>
      <c r="I1" s="152"/>
    </row>
    <row r="2" spans="1:9" ht="15.75" thickBot="1">
      <c r="A2" s="62"/>
      <c r="B2" s="153" t="s">
        <v>65</v>
      </c>
      <c r="C2" s="153"/>
      <c r="D2" s="153"/>
      <c r="E2" s="153"/>
      <c r="F2" s="153"/>
      <c r="G2" s="153"/>
      <c r="H2" s="153"/>
      <c r="I2" s="153"/>
    </row>
    <row r="3" spans="1:9" ht="15">
      <c r="A3" s="63"/>
      <c r="B3" s="64"/>
      <c r="C3" s="65"/>
      <c r="D3" s="66"/>
      <c r="E3" s="67"/>
      <c r="F3" s="67"/>
      <c r="G3" s="154">
        <v>2013</v>
      </c>
      <c r="H3" s="155"/>
      <c r="I3" s="156"/>
    </row>
    <row r="4" spans="1:9" ht="15.75" thickBot="1">
      <c r="A4" s="68"/>
      <c r="B4" s="68"/>
      <c r="C4" s="69" t="s">
        <v>66</v>
      </c>
      <c r="D4" s="70" t="s">
        <v>67</v>
      </c>
      <c r="E4" s="71"/>
      <c r="F4" s="71"/>
      <c r="G4" s="72" t="s">
        <v>67</v>
      </c>
      <c r="H4" s="73" t="s">
        <v>68</v>
      </c>
      <c r="I4" s="74" t="s">
        <v>69</v>
      </c>
    </row>
    <row r="5" spans="1:9" ht="15">
      <c r="A5" s="75" t="s">
        <v>70</v>
      </c>
      <c r="B5" s="76">
        <v>1</v>
      </c>
      <c r="C5" s="77" t="s">
        <v>71</v>
      </c>
      <c r="D5" s="78">
        <v>430</v>
      </c>
      <c r="E5" s="79"/>
      <c r="F5" s="79"/>
      <c r="G5" s="80">
        <v>430</v>
      </c>
      <c r="H5" s="76"/>
      <c r="I5" s="81"/>
    </row>
    <row r="6" spans="1:9" ht="15">
      <c r="A6" s="82"/>
      <c r="B6" s="23">
        <v>2</v>
      </c>
      <c r="C6" s="83" t="s">
        <v>72</v>
      </c>
      <c r="D6" s="84">
        <v>605</v>
      </c>
      <c r="E6" s="26"/>
      <c r="F6" s="26"/>
      <c r="G6" s="85">
        <v>605</v>
      </c>
      <c r="H6" s="23"/>
      <c r="I6" s="86"/>
    </row>
    <row r="7" spans="1:9" ht="15">
      <c r="A7" s="82"/>
      <c r="B7" s="23">
        <v>3</v>
      </c>
      <c r="C7" s="83" t="s">
        <v>73</v>
      </c>
      <c r="D7" s="84">
        <v>472</v>
      </c>
      <c r="E7" s="87"/>
      <c r="F7" s="26"/>
      <c r="G7" s="85">
        <v>472</v>
      </c>
      <c r="H7" s="23"/>
      <c r="I7" s="86"/>
    </row>
    <row r="8" spans="1:9" ht="15">
      <c r="A8" s="82"/>
      <c r="B8" s="23">
        <v>4</v>
      </c>
      <c r="C8" s="83" t="s">
        <v>74</v>
      </c>
      <c r="D8" s="84">
        <v>1010</v>
      </c>
      <c r="E8" s="26"/>
      <c r="F8" s="26"/>
      <c r="G8" s="85">
        <v>1010</v>
      </c>
      <c r="H8" s="23"/>
      <c r="I8" s="86"/>
    </row>
    <row r="9" spans="1:9" ht="15">
      <c r="A9" s="82"/>
      <c r="B9" s="23">
        <v>5</v>
      </c>
      <c r="C9" s="83" t="s">
        <v>75</v>
      </c>
      <c r="D9" s="84">
        <v>607</v>
      </c>
      <c r="E9" s="26"/>
      <c r="F9" s="26"/>
      <c r="G9" s="85">
        <v>607</v>
      </c>
      <c r="H9" s="23"/>
      <c r="I9" s="86"/>
    </row>
    <row r="10" spans="1:9" ht="15">
      <c r="A10" s="82"/>
      <c r="B10" s="23">
        <v>6</v>
      </c>
      <c r="C10" s="83" t="s">
        <v>76</v>
      </c>
      <c r="D10" s="84">
        <v>955</v>
      </c>
      <c r="E10" s="26"/>
      <c r="F10" s="26"/>
      <c r="G10" s="85">
        <v>955</v>
      </c>
      <c r="H10" s="23"/>
      <c r="I10" s="86">
        <v>123000</v>
      </c>
    </row>
    <row r="11" spans="1:9" ht="15">
      <c r="A11" s="82"/>
      <c r="B11" s="23">
        <v>7</v>
      </c>
      <c r="C11" s="83" t="s">
        <v>77</v>
      </c>
      <c r="D11" s="84">
        <v>260</v>
      </c>
      <c r="E11" s="26"/>
      <c r="F11" s="26"/>
      <c r="G11" s="85">
        <v>260</v>
      </c>
      <c r="H11" s="23"/>
      <c r="I11" s="86"/>
    </row>
    <row r="12" spans="1:9" ht="15">
      <c r="A12" s="82"/>
      <c r="B12" s="23">
        <v>8</v>
      </c>
      <c r="C12" s="83" t="s">
        <v>78</v>
      </c>
      <c r="D12" s="84">
        <v>1179</v>
      </c>
      <c r="E12" s="26"/>
      <c r="F12" s="26"/>
      <c r="G12" s="85">
        <v>1179</v>
      </c>
      <c r="H12" s="23"/>
      <c r="I12" s="86"/>
    </row>
    <row r="13" spans="1:9" ht="15.75" thickBot="1">
      <c r="A13" s="88"/>
      <c r="B13" s="89">
        <v>9</v>
      </c>
      <c r="C13" s="90" t="s">
        <v>79</v>
      </c>
      <c r="D13" s="91">
        <v>704</v>
      </c>
      <c r="E13" s="92"/>
      <c r="F13" s="92"/>
      <c r="G13" s="93">
        <v>704</v>
      </c>
      <c r="H13" s="89"/>
      <c r="I13" s="94">
        <v>74000</v>
      </c>
    </row>
    <row r="14" spans="1:9" ht="15.75" thickBot="1">
      <c r="A14" s="82"/>
      <c r="B14" s="95"/>
      <c r="C14" s="96"/>
      <c r="D14" s="97">
        <f>SUM(D5:D13)</f>
        <v>6222</v>
      </c>
      <c r="E14" s="26"/>
      <c r="F14" s="26"/>
      <c r="G14" s="98">
        <f>SUM(G5:G13)</f>
        <v>6222</v>
      </c>
      <c r="H14" s="95"/>
      <c r="I14" s="99">
        <f>SUM(I5:I13)</f>
        <v>197000</v>
      </c>
    </row>
    <row r="15" spans="1:9" ht="15">
      <c r="A15" s="75" t="s">
        <v>80</v>
      </c>
      <c r="B15" s="76">
        <v>1</v>
      </c>
      <c r="C15" s="77" t="s">
        <v>81</v>
      </c>
      <c r="D15" s="78">
        <v>193</v>
      </c>
      <c r="E15" s="79"/>
      <c r="F15" s="79"/>
      <c r="G15" s="80">
        <v>193</v>
      </c>
      <c r="H15" s="76">
        <v>50</v>
      </c>
      <c r="I15" s="81">
        <f aca="true" t="shared" si="0" ref="I15:I26">PRODUCT(G15,H15)</f>
        <v>9650</v>
      </c>
    </row>
    <row r="16" spans="1:9" ht="15">
      <c r="A16" s="82"/>
      <c r="B16" s="23">
        <v>2</v>
      </c>
      <c r="C16" s="83" t="s">
        <v>82</v>
      </c>
      <c r="D16" s="84">
        <v>660</v>
      </c>
      <c r="E16" s="26"/>
      <c r="F16" s="26"/>
      <c r="G16" s="85">
        <v>660</v>
      </c>
      <c r="H16" s="23">
        <v>50</v>
      </c>
      <c r="I16" s="86">
        <f t="shared" si="0"/>
        <v>33000</v>
      </c>
    </row>
    <row r="17" spans="1:9" ht="15">
      <c r="A17" s="82"/>
      <c r="B17" s="23">
        <v>3</v>
      </c>
      <c r="C17" s="83" t="s">
        <v>83</v>
      </c>
      <c r="D17" s="84">
        <v>610</v>
      </c>
      <c r="E17" s="26"/>
      <c r="F17" s="26"/>
      <c r="G17" s="85">
        <v>610</v>
      </c>
      <c r="H17" s="23">
        <v>50</v>
      </c>
      <c r="I17" s="86">
        <f t="shared" si="0"/>
        <v>30500</v>
      </c>
    </row>
    <row r="18" spans="1:9" ht="15">
      <c r="A18" s="82"/>
      <c r="B18" s="23">
        <v>4</v>
      </c>
      <c r="C18" s="83" t="s">
        <v>84</v>
      </c>
      <c r="D18" s="84">
        <v>230</v>
      </c>
      <c r="E18" s="26"/>
      <c r="F18" s="26"/>
      <c r="G18" s="85">
        <v>230</v>
      </c>
      <c r="H18" s="23">
        <v>50</v>
      </c>
      <c r="I18" s="86">
        <f t="shared" si="0"/>
        <v>11500</v>
      </c>
    </row>
    <row r="19" spans="1:9" ht="15">
      <c r="A19" s="82"/>
      <c r="B19" s="23">
        <v>5</v>
      </c>
      <c r="C19" s="83" t="s">
        <v>85</v>
      </c>
      <c r="D19" s="84">
        <v>1830</v>
      </c>
      <c r="E19" s="26"/>
      <c r="F19" s="26"/>
      <c r="G19" s="85">
        <v>1830</v>
      </c>
      <c r="H19" s="23">
        <v>50</v>
      </c>
      <c r="I19" s="86">
        <f t="shared" si="0"/>
        <v>91500</v>
      </c>
    </row>
    <row r="20" spans="1:9" ht="15">
      <c r="A20" s="82"/>
      <c r="B20" s="23">
        <v>6</v>
      </c>
      <c r="C20" s="83" t="s">
        <v>86</v>
      </c>
      <c r="D20" s="84">
        <v>230</v>
      </c>
      <c r="E20" s="26"/>
      <c r="F20" s="26"/>
      <c r="G20" s="85">
        <v>230</v>
      </c>
      <c r="H20" s="23">
        <v>50</v>
      </c>
      <c r="I20" s="86">
        <f t="shared" si="0"/>
        <v>11500</v>
      </c>
    </row>
    <row r="21" spans="1:9" ht="15">
      <c r="A21" s="82"/>
      <c r="B21" s="100">
        <v>7</v>
      </c>
      <c r="C21" s="101" t="s">
        <v>87</v>
      </c>
      <c r="D21" s="102">
        <v>2600</v>
      </c>
      <c r="E21" s="103"/>
      <c r="F21" s="103"/>
      <c r="G21" s="104"/>
      <c r="H21" s="100">
        <v>0</v>
      </c>
      <c r="I21" s="105">
        <f>PRODUCT(G21,H21)</f>
        <v>0</v>
      </c>
    </row>
    <row r="22" spans="1:9" ht="15">
      <c r="A22" s="82"/>
      <c r="B22" s="23">
        <v>8</v>
      </c>
      <c r="C22" s="83" t="s">
        <v>88</v>
      </c>
      <c r="D22" s="84">
        <v>1793</v>
      </c>
      <c r="E22" s="26"/>
      <c r="F22" s="26"/>
      <c r="G22" s="85">
        <v>1793</v>
      </c>
      <c r="H22" s="23">
        <v>50</v>
      </c>
      <c r="I22" s="86">
        <f t="shared" si="0"/>
        <v>89650</v>
      </c>
    </row>
    <row r="23" spans="1:9" ht="15">
      <c r="A23" s="82"/>
      <c r="B23" s="23">
        <v>9</v>
      </c>
      <c r="C23" s="83" t="s">
        <v>89</v>
      </c>
      <c r="D23" s="84">
        <v>320</v>
      </c>
      <c r="E23" s="26"/>
      <c r="F23" s="26"/>
      <c r="G23" s="85">
        <v>320</v>
      </c>
      <c r="H23" s="23">
        <v>50</v>
      </c>
      <c r="I23" s="86">
        <f t="shared" si="0"/>
        <v>16000</v>
      </c>
    </row>
    <row r="24" spans="1:9" ht="15">
      <c r="A24" s="82"/>
      <c r="B24" s="23">
        <v>10</v>
      </c>
      <c r="C24" s="83" t="s">
        <v>90</v>
      </c>
      <c r="D24" s="84">
        <v>1176</v>
      </c>
      <c r="E24" s="26"/>
      <c r="F24" s="26"/>
      <c r="G24" s="85">
        <v>1176</v>
      </c>
      <c r="H24" s="23">
        <v>50</v>
      </c>
      <c r="I24" s="86">
        <f t="shared" si="0"/>
        <v>58800</v>
      </c>
    </row>
    <row r="25" spans="1:9" ht="15">
      <c r="A25" s="82"/>
      <c r="B25" s="23">
        <v>11</v>
      </c>
      <c r="C25" s="83" t="s">
        <v>91</v>
      </c>
      <c r="D25" s="84">
        <v>311</v>
      </c>
      <c r="E25" s="26"/>
      <c r="F25" s="26"/>
      <c r="G25" s="85">
        <v>311</v>
      </c>
      <c r="H25" s="23">
        <v>50</v>
      </c>
      <c r="I25" s="86">
        <f t="shared" si="0"/>
        <v>15550</v>
      </c>
    </row>
    <row r="26" spans="1:9" ht="15.75" thickBot="1">
      <c r="A26" s="88"/>
      <c r="B26" s="89">
        <v>12</v>
      </c>
      <c r="C26" s="90" t="s">
        <v>92</v>
      </c>
      <c r="D26" s="91">
        <v>490</v>
      </c>
      <c r="E26" s="92"/>
      <c r="F26" s="92"/>
      <c r="G26" s="93">
        <v>490</v>
      </c>
      <c r="H26" s="89">
        <v>50</v>
      </c>
      <c r="I26" s="94">
        <f t="shared" si="0"/>
        <v>24500</v>
      </c>
    </row>
    <row r="27" spans="1:9" ht="15.75" thickBot="1">
      <c r="A27" s="82"/>
      <c r="B27" s="95"/>
      <c r="C27" s="96"/>
      <c r="D27" s="97">
        <f>SUM(D15:D26)</f>
        <v>10443</v>
      </c>
      <c r="E27" s="26"/>
      <c r="F27" s="26"/>
      <c r="G27" s="98">
        <f>SUM(G15:G26)</f>
        <v>7843</v>
      </c>
      <c r="H27" s="95"/>
      <c r="I27" s="99">
        <f>SUM(I15:I26)</f>
        <v>392150</v>
      </c>
    </row>
    <row r="28" spans="1:9" ht="15">
      <c r="A28" s="75" t="s">
        <v>93</v>
      </c>
      <c r="B28" s="76">
        <v>1</v>
      </c>
      <c r="C28" s="77" t="s">
        <v>94</v>
      </c>
      <c r="D28" s="78">
        <v>446</v>
      </c>
      <c r="E28" s="79"/>
      <c r="F28" s="79"/>
      <c r="G28" s="80">
        <v>446</v>
      </c>
      <c r="H28" s="76"/>
      <c r="I28" s="81"/>
    </row>
    <row r="29" spans="1:10" ht="15">
      <c r="A29" s="82"/>
      <c r="B29" s="23">
        <v>2</v>
      </c>
      <c r="C29" s="83" t="s">
        <v>95</v>
      </c>
      <c r="D29" s="84">
        <v>919</v>
      </c>
      <c r="E29" s="26"/>
      <c r="F29" s="26"/>
      <c r="G29" s="85">
        <v>919</v>
      </c>
      <c r="H29" s="23"/>
      <c r="I29" s="86">
        <v>189679</v>
      </c>
      <c r="J29" t="s">
        <v>97</v>
      </c>
    </row>
    <row r="30" spans="1:9" ht="15">
      <c r="A30" s="82"/>
      <c r="B30" s="23">
        <v>3</v>
      </c>
      <c r="C30" s="83" t="s">
        <v>96</v>
      </c>
      <c r="D30" s="84">
        <v>1011</v>
      </c>
      <c r="E30" s="26"/>
      <c r="F30" s="26"/>
      <c r="G30" s="85">
        <v>1011</v>
      </c>
      <c r="H30" s="23"/>
      <c r="I30" s="86"/>
    </row>
    <row r="31" spans="1:9" ht="15">
      <c r="A31" s="82"/>
      <c r="B31" s="23">
        <v>4</v>
      </c>
      <c r="C31" s="83" t="s">
        <v>98</v>
      </c>
      <c r="D31" s="84">
        <v>100</v>
      </c>
      <c r="E31" s="26"/>
      <c r="F31" s="26"/>
      <c r="G31" s="85">
        <v>140</v>
      </c>
      <c r="H31" s="23"/>
      <c r="I31" s="86">
        <v>500000</v>
      </c>
    </row>
    <row r="32" spans="1:9" ht="15">
      <c r="A32" s="82"/>
      <c r="B32" s="23">
        <v>5</v>
      </c>
      <c r="C32" s="83" t="s">
        <v>99</v>
      </c>
      <c r="D32" s="84">
        <v>626</v>
      </c>
      <c r="E32" s="26"/>
      <c r="F32" s="26"/>
      <c r="G32" s="85">
        <v>626</v>
      </c>
      <c r="H32" s="23">
        <v>800</v>
      </c>
      <c r="I32" s="86">
        <f>PRODUCT(G32,H32)</f>
        <v>500800</v>
      </c>
    </row>
    <row r="33" spans="1:10" ht="15">
      <c r="A33" s="82"/>
      <c r="B33" s="23">
        <v>6</v>
      </c>
      <c r="C33" s="83" t="s">
        <v>100</v>
      </c>
      <c r="D33" s="84">
        <v>373</v>
      </c>
      <c r="E33" s="26"/>
      <c r="F33" s="26"/>
      <c r="G33" s="85">
        <v>373</v>
      </c>
      <c r="H33" s="23"/>
      <c r="I33" s="86">
        <v>144607</v>
      </c>
      <c r="J33" s="137" t="s">
        <v>97</v>
      </c>
    </row>
    <row r="34" spans="1:10" ht="15">
      <c r="A34" s="82"/>
      <c r="B34" s="23">
        <v>7</v>
      </c>
      <c r="C34" s="83" t="s">
        <v>101</v>
      </c>
      <c r="D34" s="84">
        <v>1315</v>
      </c>
      <c r="E34" s="26"/>
      <c r="F34" s="26"/>
      <c r="G34" s="85">
        <v>1315</v>
      </c>
      <c r="H34" s="23"/>
      <c r="I34" s="86">
        <v>633849</v>
      </c>
      <c r="J34" t="s">
        <v>97</v>
      </c>
    </row>
    <row r="35" spans="1:9" ht="15">
      <c r="A35" s="82"/>
      <c r="B35" s="23">
        <v>8</v>
      </c>
      <c r="C35" s="83" t="s">
        <v>102</v>
      </c>
      <c r="D35" s="84">
        <v>424</v>
      </c>
      <c r="E35" s="26"/>
      <c r="F35" s="26"/>
      <c r="G35" s="85">
        <v>424</v>
      </c>
      <c r="H35" s="23"/>
      <c r="I35" s="86"/>
    </row>
    <row r="36" spans="1:10" ht="15">
      <c r="A36" s="82"/>
      <c r="B36" s="23">
        <v>9</v>
      </c>
      <c r="C36" s="83" t="s">
        <v>103</v>
      </c>
      <c r="D36" s="84">
        <v>728</v>
      </c>
      <c r="E36" s="26"/>
      <c r="F36" s="26"/>
      <c r="G36" s="85">
        <v>728</v>
      </c>
      <c r="H36" s="23"/>
      <c r="I36" s="86">
        <v>229428</v>
      </c>
      <c r="J36" t="s">
        <v>97</v>
      </c>
    </row>
    <row r="37" spans="1:9" ht="15">
      <c r="A37" s="82"/>
      <c r="B37" s="23">
        <v>10</v>
      </c>
      <c r="C37" s="83" t="s">
        <v>104</v>
      </c>
      <c r="D37" s="84">
        <v>591</v>
      </c>
      <c r="E37" s="26"/>
      <c r="F37" s="26"/>
      <c r="G37" s="85">
        <v>591</v>
      </c>
      <c r="H37" s="23">
        <v>800</v>
      </c>
      <c r="I37" s="86">
        <f>PRODUCT(G37,H37)</f>
        <v>472800</v>
      </c>
    </row>
    <row r="38" spans="1:9" ht="15">
      <c r="A38" s="82"/>
      <c r="B38" s="23">
        <v>11</v>
      </c>
      <c r="C38" s="83" t="s">
        <v>105</v>
      </c>
      <c r="D38" s="84">
        <v>1318</v>
      </c>
      <c r="E38" s="26"/>
      <c r="F38" s="26"/>
      <c r="G38" s="85">
        <v>1318</v>
      </c>
      <c r="H38" s="23">
        <v>800</v>
      </c>
      <c r="I38" s="86">
        <f>PRODUCT(G38,H38)</f>
        <v>1054400</v>
      </c>
    </row>
    <row r="39" spans="1:10" ht="15">
      <c r="A39" s="82"/>
      <c r="B39" s="23">
        <v>12</v>
      </c>
      <c r="C39" s="83" t="s">
        <v>106</v>
      </c>
      <c r="D39" s="84">
        <v>1125</v>
      </c>
      <c r="E39" s="26"/>
      <c r="F39" s="26"/>
      <c r="G39" s="85">
        <v>1125</v>
      </c>
      <c r="H39" s="23"/>
      <c r="I39" s="106">
        <v>299214</v>
      </c>
      <c r="J39" t="s">
        <v>97</v>
      </c>
    </row>
    <row r="40" spans="1:9" ht="15">
      <c r="A40" s="82"/>
      <c r="B40" s="23">
        <v>13</v>
      </c>
      <c r="C40" s="83" t="s">
        <v>107</v>
      </c>
      <c r="D40" s="84">
        <v>513</v>
      </c>
      <c r="E40" s="26"/>
      <c r="F40" s="26"/>
      <c r="G40" s="85">
        <v>513</v>
      </c>
      <c r="H40" s="23">
        <v>800</v>
      </c>
      <c r="I40" s="86">
        <f>PRODUCT(G40,H40)</f>
        <v>410400</v>
      </c>
    </row>
    <row r="41" spans="1:10" ht="15">
      <c r="A41" s="82"/>
      <c r="B41" s="23">
        <v>14</v>
      </c>
      <c r="C41" s="83" t="s">
        <v>108</v>
      </c>
      <c r="D41" s="84">
        <v>416</v>
      </c>
      <c r="E41" s="26"/>
      <c r="F41" s="26"/>
      <c r="G41" s="85">
        <v>416</v>
      </c>
      <c r="H41" s="23"/>
      <c r="I41" s="123">
        <v>223442</v>
      </c>
      <c r="J41" t="s">
        <v>97</v>
      </c>
    </row>
    <row r="42" spans="1:9" ht="15.75" thickBot="1">
      <c r="A42" s="88"/>
      <c r="B42" s="89">
        <v>15</v>
      </c>
      <c r="C42" s="90" t="s">
        <v>109</v>
      </c>
      <c r="D42" s="91">
        <v>277</v>
      </c>
      <c r="E42" s="92"/>
      <c r="F42" s="92"/>
      <c r="G42" s="93">
        <v>277</v>
      </c>
      <c r="H42" s="89">
        <v>800</v>
      </c>
      <c r="I42" s="94">
        <f>PRODUCT(G42,H42)</f>
        <v>221600</v>
      </c>
    </row>
    <row r="43" spans="1:9" ht="15.75" thickBot="1">
      <c r="A43" s="26"/>
      <c r="B43" s="92"/>
      <c r="C43" s="107"/>
      <c r="D43" s="97">
        <f>SUM(D28:D42)</f>
        <v>10182</v>
      </c>
      <c r="E43" s="92"/>
      <c r="F43" s="92"/>
      <c r="G43" s="108">
        <f>SUM(G28:G42)</f>
        <v>10222</v>
      </c>
      <c r="H43" s="109"/>
      <c r="I43" s="110">
        <f>SUM(I28:I42)</f>
        <v>4880219</v>
      </c>
    </row>
    <row r="44" spans="2:9" ht="15.75" thickBot="1">
      <c r="B44" s="111">
        <v>36</v>
      </c>
      <c r="C44" s="112"/>
      <c r="D44" s="139"/>
      <c r="E44" s="92"/>
      <c r="F44" s="92"/>
      <c r="G44" s="138">
        <f>SUM(G14,G27,G43)</f>
        <v>24287</v>
      </c>
      <c r="H44" s="109"/>
      <c r="I44" s="136">
        <f>SUM(I14,I27,I43)</f>
        <v>5469369</v>
      </c>
    </row>
    <row r="45" spans="1:9" ht="15">
      <c r="A45" s="113"/>
      <c r="B45" s="113"/>
      <c r="C45" s="113"/>
      <c r="D45" s="113"/>
      <c r="E45" s="113"/>
      <c r="F45" s="113"/>
      <c r="G45" s="113"/>
      <c r="H45" s="113"/>
      <c r="I45" s="113"/>
    </row>
    <row r="46" spans="3:7" ht="15">
      <c r="C46" s="157" t="s">
        <v>110</v>
      </c>
      <c r="D46" s="157"/>
      <c r="G46" s="114">
        <v>41243</v>
      </c>
    </row>
  </sheetData>
  <sheetProtection/>
  <mergeCells count="4">
    <mergeCell ref="A1:I1"/>
    <mergeCell ref="B2:I2"/>
    <mergeCell ref="G3:I3"/>
    <mergeCell ref="C46:D4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6">
      <selection activeCell="B41" sqref="B41"/>
    </sheetView>
  </sheetViews>
  <sheetFormatPr defaultColWidth="9.140625" defaultRowHeight="15"/>
  <cols>
    <col min="1" max="1" width="3.57421875" style="0" bestFit="1" customWidth="1"/>
    <col min="2" max="2" width="3.00390625" style="0" bestFit="1" customWidth="1"/>
    <col min="3" max="3" width="15.421875" style="0" bestFit="1" customWidth="1"/>
    <col min="4" max="5" width="6.8515625" style="0" bestFit="1" customWidth="1"/>
    <col min="6" max="6" width="9.7109375" style="0" bestFit="1" customWidth="1"/>
    <col min="7" max="7" width="12.140625" style="0" bestFit="1" customWidth="1"/>
  </cols>
  <sheetData>
    <row r="1" spans="1:7" ht="28.5" customHeight="1">
      <c r="A1" s="158" t="s">
        <v>119</v>
      </c>
      <c r="B1" s="158"/>
      <c r="C1" s="158"/>
      <c r="D1" s="158"/>
      <c r="E1" s="158"/>
      <c r="F1" s="158"/>
      <c r="G1" s="158"/>
    </row>
    <row r="2" spans="1:4" s="113" customFormat="1" ht="12" thickBot="1">
      <c r="A2" s="62"/>
      <c r="B2" s="115"/>
      <c r="C2" s="115"/>
      <c r="D2" s="115"/>
    </row>
    <row r="3" spans="2:7" s="63" customFormat="1" ht="12.75">
      <c r="B3" s="64"/>
      <c r="C3" s="64"/>
      <c r="D3" s="64"/>
      <c r="E3" s="159">
        <v>2013</v>
      </c>
      <c r="F3" s="160"/>
      <c r="G3" s="161"/>
    </row>
    <row r="4" spans="3:7" s="68" customFormat="1" ht="12" thickBot="1">
      <c r="C4" s="116" t="s">
        <v>66</v>
      </c>
      <c r="D4" s="117" t="s">
        <v>67</v>
      </c>
      <c r="E4" s="118" t="s">
        <v>67</v>
      </c>
      <c r="F4" s="119" t="s">
        <v>111</v>
      </c>
      <c r="G4" s="120" t="s">
        <v>112</v>
      </c>
    </row>
    <row r="5" spans="1:7" ht="15">
      <c r="A5" t="s">
        <v>70</v>
      </c>
      <c r="B5" s="23">
        <v>1</v>
      </c>
      <c r="C5" s="23" t="s">
        <v>71</v>
      </c>
      <c r="D5" s="121">
        <v>430</v>
      </c>
      <c r="E5" s="122">
        <v>430</v>
      </c>
      <c r="F5" s="40">
        <v>45</v>
      </c>
      <c r="G5" s="123">
        <f aca="true" t="shared" si="0" ref="G5:G35">PRODUCT(E5,F5)</f>
        <v>19350</v>
      </c>
    </row>
    <row r="6" spans="2:7" ht="15">
      <c r="B6" s="23">
        <v>2</v>
      </c>
      <c r="C6" s="23" t="s">
        <v>72</v>
      </c>
      <c r="D6" s="121">
        <v>605</v>
      </c>
      <c r="E6" s="85">
        <v>605</v>
      </c>
      <c r="F6" s="23">
        <v>45</v>
      </c>
      <c r="G6" s="86">
        <f t="shared" si="0"/>
        <v>27225</v>
      </c>
    </row>
    <row r="7" spans="2:7" ht="15">
      <c r="B7" s="23">
        <v>3</v>
      </c>
      <c r="C7" s="23" t="s">
        <v>73</v>
      </c>
      <c r="D7" s="121">
        <v>472</v>
      </c>
      <c r="E7" s="85">
        <v>472</v>
      </c>
      <c r="F7" s="23">
        <v>45</v>
      </c>
      <c r="G7" s="86">
        <f t="shared" si="0"/>
        <v>21240</v>
      </c>
    </row>
    <row r="8" spans="2:7" ht="15">
      <c r="B8" s="23">
        <v>4</v>
      </c>
      <c r="C8" s="23" t="s">
        <v>74</v>
      </c>
      <c r="D8" s="121">
        <v>1010</v>
      </c>
      <c r="E8" s="85">
        <v>1010</v>
      </c>
      <c r="F8" s="23">
        <v>45</v>
      </c>
      <c r="G8" s="86">
        <f t="shared" si="0"/>
        <v>45450</v>
      </c>
    </row>
    <row r="9" spans="2:7" ht="15">
      <c r="B9" s="23">
        <v>5</v>
      </c>
      <c r="C9" s="23" t="s">
        <v>75</v>
      </c>
      <c r="D9" s="121">
        <v>607</v>
      </c>
      <c r="E9" s="85">
        <v>607</v>
      </c>
      <c r="F9" s="23">
        <v>45</v>
      </c>
      <c r="G9" s="86">
        <f t="shared" si="0"/>
        <v>27315</v>
      </c>
    </row>
    <row r="10" spans="2:7" ht="15">
      <c r="B10" s="23">
        <v>6</v>
      </c>
      <c r="C10" s="23" t="s">
        <v>76</v>
      </c>
      <c r="D10" s="121">
        <v>955</v>
      </c>
      <c r="E10" s="85">
        <v>955</v>
      </c>
      <c r="F10" s="23">
        <v>45</v>
      </c>
      <c r="G10" s="86">
        <f t="shared" si="0"/>
        <v>42975</v>
      </c>
    </row>
    <row r="11" spans="2:7" ht="15">
      <c r="B11" s="23">
        <v>7</v>
      </c>
      <c r="C11" s="23" t="s">
        <v>77</v>
      </c>
      <c r="D11" s="121">
        <v>260</v>
      </c>
      <c r="E11" s="85">
        <v>260</v>
      </c>
      <c r="F11" s="23">
        <v>45</v>
      </c>
      <c r="G11" s="86">
        <f t="shared" si="0"/>
        <v>11700</v>
      </c>
    </row>
    <row r="12" spans="2:7" ht="15">
      <c r="B12" s="23">
        <v>8</v>
      </c>
      <c r="C12" s="23" t="s">
        <v>78</v>
      </c>
      <c r="D12" s="121">
        <v>1179</v>
      </c>
      <c r="E12" s="85">
        <v>1179</v>
      </c>
      <c r="F12" s="23">
        <v>45</v>
      </c>
      <c r="G12" s="86">
        <f t="shared" si="0"/>
        <v>53055</v>
      </c>
    </row>
    <row r="13" spans="2:7" ht="15">
      <c r="B13" s="23">
        <v>9</v>
      </c>
      <c r="C13" s="23" t="s">
        <v>79</v>
      </c>
      <c r="D13" s="121">
        <v>704</v>
      </c>
      <c r="E13" s="85">
        <v>704</v>
      </c>
      <c r="F13" s="23">
        <v>45</v>
      </c>
      <c r="G13" s="86">
        <f t="shared" si="0"/>
        <v>31680</v>
      </c>
    </row>
    <row r="14" spans="1:7" ht="15">
      <c r="A14" t="s">
        <v>80</v>
      </c>
      <c r="B14" s="23">
        <v>10</v>
      </c>
      <c r="C14" s="23" t="s">
        <v>81</v>
      </c>
      <c r="D14" s="121">
        <v>193</v>
      </c>
      <c r="E14" s="85">
        <v>193</v>
      </c>
      <c r="F14" s="23">
        <v>45</v>
      </c>
      <c r="G14" s="86">
        <f t="shared" si="0"/>
        <v>8685</v>
      </c>
    </row>
    <row r="15" spans="2:7" ht="15">
      <c r="B15" s="23">
        <v>11</v>
      </c>
      <c r="C15" s="23" t="s">
        <v>82</v>
      </c>
      <c r="D15" s="121">
        <v>660</v>
      </c>
      <c r="E15" s="85">
        <v>660</v>
      </c>
      <c r="F15" s="23">
        <v>45</v>
      </c>
      <c r="G15" s="86">
        <f t="shared" si="0"/>
        <v>29700</v>
      </c>
    </row>
    <row r="16" spans="2:7" ht="15">
      <c r="B16" s="23">
        <v>12</v>
      </c>
      <c r="C16" s="23" t="s">
        <v>83</v>
      </c>
      <c r="D16" s="121">
        <v>610</v>
      </c>
      <c r="E16" s="85">
        <v>610</v>
      </c>
      <c r="F16" s="23">
        <v>45</v>
      </c>
      <c r="G16" s="86">
        <f t="shared" si="0"/>
        <v>27450</v>
      </c>
    </row>
    <row r="17" spans="2:7" ht="15">
      <c r="B17" s="23">
        <v>13</v>
      </c>
      <c r="C17" s="23" t="s">
        <v>84</v>
      </c>
      <c r="D17" s="121">
        <v>230</v>
      </c>
      <c r="E17" s="85">
        <v>230</v>
      </c>
      <c r="F17" s="23">
        <v>45</v>
      </c>
      <c r="G17" s="86">
        <f t="shared" si="0"/>
        <v>10350</v>
      </c>
    </row>
    <row r="18" spans="2:7" ht="15">
      <c r="B18" s="23">
        <v>14</v>
      </c>
      <c r="C18" s="23" t="s">
        <v>85</v>
      </c>
      <c r="D18" s="121">
        <v>1830</v>
      </c>
      <c r="E18" s="85">
        <v>1830</v>
      </c>
      <c r="F18" s="23">
        <v>45</v>
      </c>
      <c r="G18" s="86">
        <f t="shared" si="0"/>
        <v>82350</v>
      </c>
    </row>
    <row r="19" spans="2:7" ht="15">
      <c r="B19" s="23">
        <v>15</v>
      </c>
      <c r="C19" s="23" t="s">
        <v>86</v>
      </c>
      <c r="D19" s="121">
        <v>230</v>
      </c>
      <c r="E19" s="85">
        <v>230</v>
      </c>
      <c r="F19" s="23">
        <v>45</v>
      </c>
      <c r="G19" s="86">
        <f t="shared" si="0"/>
        <v>10350</v>
      </c>
    </row>
    <row r="20" spans="2:7" ht="15">
      <c r="B20" s="100">
        <v>16</v>
      </c>
      <c r="C20" s="100" t="s">
        <v>87</v>
      </c>
      <c r="D20" s="124">
        <v>2600</v>
      </c>
      <c r="E20" s="104">
        <v>2600</v>
      </c>
      <c r="F20" s="100">
        <v>45</v>
      </c>
      <c r="G20" s="105">
        <f t="shared" si="0"/>
        <v>117000</v>
      </c>
    </row>
    <row r="21" spans="2:7" ht="15">
      <c r="B21" s="125">
        <v>17</v>
      </c>
      <c r="C21" s="125" t="s">
        <v>88</v>
      </c>
      <c r="D21" s="126">
        <v>1793</v>
      </c>
      <c r="E21" s="127">
        <v>1793</v>
      </c>
      <c r="F21" s="125">
        <v>45</v>
      </c>
      <c r="G21" s="106">
        <f t="shared" si="0"/>
        <v>80685</v>
      </c>
    </row>
    <row r="22" spans="2:7" ht="15">
      <c r="B22" s="23">
        <v>18</v>
      </c>
      <c r="C22" s="23" t="s">
        <v>89</v>
      </c>
      <c r="D22" s="121">
        <v>320</v>
      </c>
      <c r="E22" s="85">
        <v>320</v>
      </c>
      <c r="F22" s="23">
        <v>45</v>
      </c>
      <c r="G22" s="86">
        <f t="shared" si="0"/>
        <v>14400</v>
      </c>
    </row>
    <row r="23" spans="2:7" ht="15">
      <c r="B23" s="23">
        <v>19</v>
      </c>
      <c r="C23" s="23" t="s">
        <v>90</v>
      </c>
      <c r="D23" s="121">
        <v>1176</v>
      </c>
      <c r="E23" s="85">
        <v>1176</v>
      </c>
      <c r="F23" s="23">
        <v>45</v>
      </c>
      <c r="G23" s="86">
        <f t="shared" si="0"/>
        <v>52920</v>
      </c>
    </row>
    <row r="24" spans="2:7" ht="15">
      <c r="B24" s="23">
        <v>20</v>
      </c>
      <c r="C24" s="23" t="s">
        <v>91</v>
      </c>
      <c r="D24" s="121">
        <v>311</v>
      </c>
      <c r="E24" s="85">
        <v>311</v>
      </c>
      <c r="F24" s="23">
        <v>45</v>
      </c>
      <c r="G24" s="86">
        <f t="shared" si="0"/>
        <v>13995</v>
      </c>
    </row>
    <row r="25" spans="2:7" ht="15">
      <c r="B25" s="23">
        <v>21</v>
      </c>
      <c r="C25" s="23" t="s">
        <v>92</v>
      </c>
      <c r="D25" s="121">
        <v>490</v>
      </c>
      <c r="E25" s="85">
        <v>490</v>
      </c>
      <c r="F25" s="23">
        <v>45</v>
      </c>
      <c r="G25" s="86">
        <f t="shared" si="0"/>
        <v>22050</v>
      </c>
    </row>
    <row r="26" spans="1:7" ht="15">
      <c r="A26" t="s">
        <v>93</v>
      </c>
      <c r="B26" s="23">
        <v>22</v>
      </c>
      <c r="C26" s="23" t="s">
        <v>94</v>
      </c>
      <c r="D26" s="121">
        <v>446</v>
      </c>
      <c r="E26" s="85">
        <v>446</v>
      </c>
      <c r="F26" s="23">
        <v>45</v>
      </c>
      <c r="G26" s="86">
        <f t="shared" si="0"/>
        <v>20070</v>
      </c>
    </row>
    <row r="27" spans="2:7" ht="15">
      <c r="B27" s="23">
        <v>23</v>
      </c>
      <c r="C27" s="23" t="s">
        <v>95</v>
      </c>
      <c r="D27" s="121">
        <v>919</v>
      </c>
      <c r="E27" s="85">
        <v>919</v>
      </c>
      <c r="F27" s="23">
        <v>45</v>
      </c>
      <c r="G27" s="86">
        <f t="shared" si="0"/>
        <v>41355</v>
      </c>
    </row>
    <row r="28" spans="2:7" ht="15">
      <c r="B28" s="23">
        <v>24</v>
      </c>
      <c r="C28" s="23" t="s">
        <v>96</v>
      </c>
      <c r="D28" s="121">
        <v>1011</v>
      </c>
      <c r="E28" s="85">
        <v>1011</v>
      </c>
      <c r="F28" s="23">
        <v>45</v>
      </c>
      <c r="G28" s="86">
        <f t="shared" si="0"/>
        <v>45495</v>
      </c>
    </row>
    <row r="29" spans="2:7" ht="15">
      <c r="B29" s="23">
        <v>25</v>
      </c>
      <c r="C29" s="23" t="s">
        <v>98</v>
      </c>
      <c r="D29" s="121">
        <v>100</v>
      </c>
      <c r="E29" s="85">
        <v>140</v>
      </c>
      <c r="F29" s="23">
        <v>45</v>
      </c>
      <c r="G29" s="86">
        <f t="shared" si="0"/>
        <v>6300</v>
      </c>
    </row>
    <row r="30" spans="2:7" ht="15">
      <c r="B30" s="23">
        <v>26</v>
      </c>
      <c r="C30" s="23" t="s">
        <v>99</v>
      </c>
      <c r="D30" s="121">
        <v>626</v>
      </c>
      <c r="E30" s="85">
        <v>626</v>
      </c>
      <c r="F30" s="23">
        <v>45</v>
      </c>
      <c r="G30" s="86">
        <f t="shared" si="0"/>
        <v>28170</v>
      </c>
    </row>
    <row r="31" spans="2:7" ht="15">
      <c r="B31" s="23">
        <v>27</v>
      </c>
      <c r="C31" s="23" t="s">
        <v>100</v>
      </c>
      <c r="D31" s="121">
        <v>373</v>
      </c>
      <c r="E31" s="85">
        <v>373</v>
      </c>
      <c r="F31" s="23">
        <v>45</v>
      </c>
      <c r="G31" s="86">
        <f t="shared" si="0"/>
        <v>16785</v>
      </c>
    </row>
    <row r="32" spans="2:7" ht="15">
      <c r="B32" s="23">
        <v>28</v>
      </c>
      <c r="C32" s="23" t="s">
        <v>101</v>
      </c>
      <c r="D32" s="121">
        <v>1315</v>
      </c>
      <c r="E32" s="85">
        <v>1315</v>
      </c>
      <c r="F32" s="23">
        <v>45</v>
      </c>
      <c r="G32" s="86">
        <f t="shared" si="0"/>
        <v>59175</v>
      </c>
    </row>
    <row r="33" spans="2:7" ht="15">
      <c r="B33" s="23">
        <v>29</v>
      </c>
      <c r="C33" s="23" t="s">
        <v>102</v>
      </c>
      <c r="D33" s="121">
        <v>424</v>
      </c>
      <c r="E33" s="85">
        <v>424</v>
      </c>
      <c r="F33" s="23">
        <v>45</v>
      </c>
      <c r="G33" s="86">
        <f t="shared" si="0"/>
        <v>19080</v>
      </c>
    </row>
    <row r="34" spans="2:7" ht="15">
      <c r="B34" s="23">
        <v>30</v>
      </c>
      <c r="C34" s="23" t="s">
        <v>103</v>
      </c>
      <c r="D34" s="121">
        <v>728</v>
      </c>
      <c r="E34" s="85">
        <v>728</v>
      </c>
      <c r="F34" s="23">
        <v>45</v>
      </c>
      <c r="G34" s="86">
        <f t="shared" si="0"/>
        <v>32760</v>
      </c>
    </row>
    <row r="35" spans="2:7" ht="15">
      <c r="B35" s="23">
        <v>31</v>
      </c>
      <c r="C35" s="23" t="s">
        <v>104</v>
      </c>
      <c r="D35" s="121">
        <v>591</v>
      </c>
      <c r="E35" s="85">
        <v>591</v>
      </c>
      <c r="F35" s="23">
        <v>45</v>
      </c>
      <c r="G35" s="86">
        <f t="shared" si="0"/>
        <v>26595</v>
      </c>
    </row>
    <row r="36" spans="2:7" ht="15">
      <c r="B36" s="23">
        <v>32</v>
      </c>
      <c r="C36" s="23" t="s">
        <v>105</v>
      </c>
      <c r="D36" s="121">
        <v>1318</v>
      </c>
      <c r="E36" s="85">
        <v>1318</v>
      </c>
      <c r="F36" s="23">
        <v>45</v>
      </c>
      <c r="G36" s="86">
        <f>PRODUCT(E36,F36)</f>
        <v>59310</v>
      </c>
    </row>
    <row r="37" spans="2:7" ht="15">
      <c r="B37" s="23">
        <v>33</v>
      </c>
      <c r="C37" s="23" t="s">
        <v>106</v>
      </c>
      <c r="D37" s="121">
        <v>1125</v>
      </c>
      <c r="E37" s="85">
        <v>1125</v>
      </c>
      <c r="F37" s="23">
        <v>45</v>
      </c>
      <c r="G37" s="86">
        <f>PRODUCT(E37,F37)</f>
        <v>50625</v>
      </c>
    </row>
    <row r="38" spans="2:7" ht="15">
      <c r="B38" s="23">
        <v>34</v>
      </c>
      <c r="C38" s="23" t="s">
        <v>107</v>
      </c>
      <c r="D38" s="121">
        <v>513</v>
      </c>
      <c r="E38" s="85">
        <v>513</v>
      </c>
      <c r="F38" s="23">
        <v>45</v>
      </c>
      <c r="G38" s="86">
        <f>PRODUCT(E38,F38)</f>
        <v>23085</v>
      </c>
    </row>
    <row r="39" spans="2:7" ht="15">
      <c r="B39" s="23">
        <v>35</v>
      </c>
      <c r="C39" s="23" t="s">
        <v>108</v>
      </c>
      <c r="D39" s="121">
        <v>416</v>
      </c>
      <c r="E39" s="85">
        <v>416</v>
      </c>
      <c r="F39" s="23">
        <v>45</v>
      </c>
      <c r="G39" s="86">
        <f>PRODUCT(E39,F39)</f>
        <v>18720</v>
      </c>
    </row>
    <row r="40" spans="2:7" ht="15.75" thickBot="1">
      <c r="B40" s="23">
        <v>36</v>
      </c>
      <c r="C40" s="23" t="s">
        <v>109</v>
      </c>
      <c r="D40" s="121">
        <v>277</v>
      </c>
      <c r="E40" s="128">
        <v>277</v>
      </c>
      <c r="F40" s="129">
        <v>45</v>
      </c>
      <c r="G40" s="130">
        <f>PRODUCT(E40,F40)</f>
        <v>12465</v>
      </c>
    </row>
    <row r="41" spans="3:7" ht="15.75" thickBot="1">
      <c r="C41" s="131"/>
      <c r="D41" s="142">
        <f>SUM(D5:D40)</f>
        <v>26847</v>
      </c>
      <c r="E41" s="141">
        <f>SUM(E5:E40)</f>
        <v>26887</v>
      </c>
      <c r="F41" s="132">
        <v>45</v>
      </c>
      <c r="G41" s="140">
        <f>SUM(G5:G40)</f>
        <v>1209915</v>
      </c>
    </row>
    <row r="42" spans="7:8" ht="15">
      <c r="G42" s="133"/>
      <c r="H42" s="16"/>
    </row>
    <row r="43" spans="2:7" ht="15">
      <c r="B43" s="157" t="s">
        <v>110</v>
      </c>
      <c r="C43" s="157"/>
      <c r="D43" s="134"/>
      <c r="E43" s="58"/>
      <c r="F43" s="58"/>
      <c r="G43" s="135"/>
    </row>
    <row r="44" spans="2:3" ht="15">
      <c r="B44" s="162">
        <v>41243</v>
      </c>
      <c r="C44" s="162"/>
    </row>
  </sheetData>
  <sheetProtection/>
  <mergeCells count="4">
    <mergeCell ref="A1:G1"/>
    <mergeCell ref="E3:G3"/>
    <mergeCell ref="B43:C43"/>
    <mergeCell ref="B44:C4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Feroš</dc:creator>
  <cp:keywords/>
  <dc:description/>
  <cp:lastModifiedBy>Uživatel</cp:lastModifiedBy>
  <cp:lastPrinted>2012-11-30T11:03:07Z</cp:lastPrinted>
  <dcterms:created xsi:type="dcterms:W3CDTF">2011-11-18T08:49:54Z</dcterms:created>
  <dcterms:modified xsi:type="dcterms:W3CDTF">2012-12-03T07:26:48Z</dcterms:modified>
  <cp:category/>
  <cp:version/>
  <cp:contentType/>
  <cp:contentStatus/>
</cp:coreProperties>
</file>