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60" windowWidth="15192" windowHeight="12276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F53" i="1"/>
  <c r="F49"/>
  <c r="F46"/>
  <c r="F43"/>
  <c r="F34"/>
  <c r="F32"/>
  <c r="F31"/>
  <c r="F29"/>
  <c r="F14"/>
  <c r="F12"/>
  <c r="F24"/>
  <c r="F27"/>
  <c r="F26"/>
  <c r="F36"/>
  <c r="F45"/>
  <c r="F23"/>
  <c r="F22"/>
  <c r="F25"/>
  <c r="F37"/>
  <c r="F10"/>
  <c r="F9"/>
  <c r="E46"/>
  <c r="F15"/>
  <c r="F8"/>
  <c r="F21" l="1"/>
  <c r="F17" l="1"/>
  <c r="D38" s="1"/>
  <c r="F4"/>
  <c r="D16" s="1"/>
  <c r="F7"/>
  <c r="F39" l="1"/>
  <c r="D39"/>
</calcChain>
</file>

<file path=xl/sharedStrings.xml><?xml version="1.0" encoding="utf-8"?>
<sst xmlns="http://schemas.openxmlformats.org/spreadsheetml/2006/main" count="57" uniqueCount="51">
  <si>
    <t>Paragraf</t>
  </si>
  <si>
    <t>Položka</t>
  </si>
  <si>
    <t>Text</t>
  </si>
  <si>
    <t>Schválený</t>
  </si>
  <si>
    <t>Změna</t>
  </si>
  <si>
    <t>Upravený</t>
  </si>
  <si>
    <t>Příjmy</t>
  </si>
  <si>
    <t>Obec Těšetice                                    Těšetice č.p. 75    783 46</t>
  </si>
  <si>
    <t>Změna příjmů celkem</t>
  </si>
  <si>
    <t>Kontrola</t>
  </si>
  <si>
    <t>Rozpočet příjmů celkem</t>
  </si>
  <si>
    <t>Rozpočet výdejů celkem</t>
  </si>
  <si>
    <t>Schválený rozpočet před změnou</t>
  </si>
  <si>
    <t xml:space="preserve">Poznámka: </t>
  </si>
  <si>
    <t xml:space="preserve">P Ř Í J M Y </t>
  </si>
  <si>
    <t>UPRAVENÝ ROZPOČET PŘÍJMŮ:</t>
  </si>
  <si>
    <t xml:space="preserve">V Ý D A J E </t>
  </si>
  <si>
    <t>UPRAVENÝ ROZPOČET VÝDAJŮ:</t>
  </si>
  <si>
    <t>Marie Dostálová</t>
  </si>
  <si>
    <t>účetní obce Těšetice</t>
  </si>
  <si>
    <t>Výdaje</t>
  </si>
  <si>
    <t>Změna výdajů celkem</t>
  </si>
  <si>
    <t xml:space="preserve">UPRAVENÝ ROZPOČET </t>
  </si>
  <si>
    <t xml:space="preserve">V Těšeticích </t>
  </si>
  <si>
    <t>UPRAVENÝ ROZPOČET - NEVYROVNANÝ</t>
  </si>
  <si>
    <t>pol.8905</t>
  </si>
  <si>
    <t>Čepání kontokorentu u ČSOB</t>
  </si>
  <si>
    <t>pol.8905 Kontokorent-splátka</t>
  </si>
  <si>
    <t>pol.8124 Splátky úvěru Česká spořitelna-dešť.kanalizace</t>
  </si>
  <si>
    <t xml:space="preserve">starostka obce Těšetice </t>
  </si>
  <si>
    <t>Hana Rozsypalová</t>
  </si>
  <si>
    <t>Rozpočtové opatření č. 1</t>
  </si>
  <si>
    <t>Rozpočtu obce Těšetice na rok 2018</t>
  </si>
  <si>
    <t>UZ98008,org.77-Dotace volby prezidenta ČR</t>
  </si>
  <si>
    <t>UZ 98008,org.77-Volby prezidenta ČR-odměny</t>
  </si>
  <si>
    <t>Rezerva</t>
  </si>
  <si>
    <t>UZ 98008,org.77-Volby prezidenta ČR-ostatní platy</t>
  </si>
  <si>
    <t>UZ 98008,org.77-Volby prezidenta ČR-ostatní platy za provedenou práci</t>
  </si>
  <si>
    <t>UZ 98008,org. 77-Volby prezidenta ČR-materiál</t>
  </si>
  <si>
    <t>UZ 98008,org. 77-Volby prezidenta ČR-služby</t>
  </si>
  <si>
    <t>UZ 98008,org. 77-Volby prezidenta ČR-cestovné</t>
  </si>
  <si>
    <t>Neinv.př.transfery ze SR na správu</t>
  </si>
  <si>
    <t>UZ13101,org.9-VPP,příspěvek</t>
  </si>
  <si>
    <t>zapojení zůstatku BÚ k 1.1.2017</t>
  </si>
  <si>
    <t>Starostka obce Těšetice schválila Rozpočtové opatření č. 1 Rozpočtu obce Těšetice 2018 dne 14. 1. 2018.</t>
  </si>
  <si>
    <t>MŠ - přijaté nekap.příspěvky (vyúčt.služeb školy - r. 2017)</t>
  </si>
  <si>
    <t>Ozdrav.hosp.zvířat - služby: krmné dny-psí útulek</t>
  </si>
  <si>
    <t>ZŠ - vodné</t>
  </si>
  <si>
    <t xml:space="preserve">ZŠ - stočné </t>
  </si>
  <si>
    <t>Komunální služby - oprava plotu od OÚ k ZŠ</t>
  </si>
  <si>
    <t>UZ 98008,org.77-Volby prezidenta ČR-ostatní povinné pojistné</t>
  </si>
</sst>
</file>

<file path=xl/styles.xml><?xml version="1.0" encoding="utf-8"?>
<styleSheet xmlns="http://schemas.openxmlformats.org/spreadsheetml/2006/main">
  <numFmts count="3">
    <numFmt numFmtId="8" formatCode="#,##0.00\ &quot;Kč&quot;;[Red]\-#,##0.00\ &quot;Kč&quot;"/>
    <numFmt numFmtId="164" formatCode="#,##0.00\ &quot;Kč&quot;"/>
    <numFmt numFmtId="165" formatCode="#,##0.00\ _K_č"/>
  </numFmts>
  <fonts count="13">
    <font>
      <sz val="10"/>
      <name val="Arial"/>
      <charset val="238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i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 applyAlignment="1" applyProtection="1">
      <alignment vertical="top" wrapText="1"/>
      <protection hidden="1"/>
    </xf>
    <xf numFmtId="0" fontId="0" fillId="2" borderId="0" xfId="0" applyFill="1" applyProtection="1">
      <protection hidden="1"/>
    </xf>
    <xf numFmtId="14" fontId="0" fillId="2" borderId="0" xfId="0" applyNumberFormat="1" applyFill="1" applyAlignment="1" applyProtection="1">
      <alignment horizontal="left"/>
      <protection hidden="1"/>
    </xf>
    <xf numFmtId="0" fontId="4" fillId="2" borderId="0" xfId="0" applyFont="1" applyFill="1" applyAlignment="1" applyProtection="1">
      <alignment horizontal="center"/>
      <protection hidden="1"/>
    </xf>
    <xf numFmtId="8" fontId="5" fillId="2" borderId="0" xfId="0" applyNumberFormat="1" applyFont="1" applyFill="1" applyAlignment="1" applyProtection="1">
      <protection hidden="1"/>
    </xf>
    <xf numFmtId="0" fontId="0" fillId="2" borderId="0" xfId="0" applyFill="1" applyAlignment="1" applyProtection="1">
      <alignment horizontal="center"/>
      <protection hidden="1"/>
    </xf>
    <xf numFmtId="164" fontId="0" fillId="2" borderId="0" xfId="0" applyNumberFormat="1" applyFill="1" applyProtection="1">
      <protection hidden="1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0" fontId="3" fillId="2" borderId="0" xfId="0" applyFont="1" applyFill="1" applyAlignment="1" applyProtection="1">
      <alignment horizontal="center"/>
      <protection hidden="1"/>
    </xf>
    <xf numFmtId="164" fontId="3" fillId="2" borderId="0" xfId="0" applyNumberFormat="1" applyFont="1" applyFill="1" applyAlignment="1" applyProtection="1">
      <alignment horizontal="right"/>
      <protection hidden="1"/>
    </xf>
    <xf numFmtId="0" fontId="8" fillId="0" borderId="0" xfId="0" applyFont="1"/>
    <xf numFmtId="0" fontId="9" fillId="0" borderId="0" xfId="0" applyFont="1"/>
    <xf numFmtId="164" fontId="10" fillId="0" borderId="0" xfId="0" applyNumberFormat="1" applyFont="1" applyAlignment="1">
      <alignment horizontal="right"/>
    </xf>
    <xf numFmtId="164" fontId="10" fillId="0" borderId="0" xfId="0" applyNumberFormat="1" applyFont="1"/>
    <xf numFmtId="8" fontId="11" fillId="0" borderId="0" xfId="0" applyNumberFormat="1" applyFont="1" applyAlignment="1">
      <alignment horizontal="right"/>
    </xf>
    <xf numFmtId="0" fontId="10" fillId="0" borderId="0" xfId="0" applyFont="1"/>
    <xf numFmtId="165" fontId="10" fillId="0" borderId="0" xfId="0" applyNumberFormat="1" applyFont="1"/>
    <xf numFmtId="164" fontId="11" fillId="0" borderId="0" xfId="0" applyNumberFormat="1" applyFont="1" applyAlignment="1">
      <alignment horizontal="right"/>
    </xf>
    <xf numFmtId="0" fontId="0" fillId="2" borderId="0" xfId="0" applyFill="1" applyAlignment="1" applyProtection="1">
      <protection hidden="1"/>
    </xf>
    <xf numFmtId="0" fontId="9" fillId="0" borderId="1" xfId="0" applyFont="1" applyFill="1" applyBorder="1" applyAlignment="1" applyProtection="1">
      <alignment wrapText="1"/>
      <protection locked="0"/>
    </xf>
    <xf numFmtId="8" fontId="12" fillId="2" borderId="0" xfId="0" applyNumberFormat="1" applyFont="1" applyFill="1" applyAlignment="1" applyProtection="1">
      <protection hidden="1"/>
    </xf>
    <xf numFmtId="0" fontId="0" fillId="0" borderId="1" xfId="0" applyNumberFormat="1" applyFill="1" applyBorder="1" applyProtection="1">
      <protection locked="0"/>
    </xf>
    <xf numFmtId="0" fontId="3" fillId="2" borderId="0" xfId="0" applyFont="1" applyFill="1" applyAlignment="1" applyProtection="1">
      <alignment horizontal="center"/>
      <protection hidden="1"/>
    </xf>
    <xf numFmtId="164" fontId="3" fillId="2" borderId="0" xfId="0" applyNumberFormat="1" applyFont="1" applyFill="1" applyAlignment="1" applyProtection="1">
      <alignment horizontal="right"/>
      <protection hidden="1"/>
    </xf>
    <xf numFmtId="0" fontId="7" fillId="2" borderId="0" xfId="0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/>
      <protection hidden="1"/>
    </xf>
    <xf numFmtId="164" fontId="6" fillId="2" borderId="0" xfId="0" applyNumberFormat="1" applyFont="1" applyFill="1" applyBorder="1" applyAlignment="1" applyProtection="1">
      <alignment horizontal="right"/>
      <protection hidden="1"/>
    </xf>
    <xf numFmtId="164" fontId="6" fillId="2" borderId="0" xfId="0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0" borderId="0" xfId="0" applyFont="1" applyFill="1" applyAlignment="1" applyProtection="1">
      <alignment horizontal="right"/>
      <protection locked="0"/>
    </xf>
    <xf numFmtId="0" fontId="0" fillId="2" borderId="0" xfId="0" applyFill="1" applyAlignment="1" applyProtection="1">
      <protection hidden="1"/>
    </xf>
    <xf numFmtId="0" fontId="5" fillId="2" borderId="0" xfId="0" applyFont="1" applyFill="1" applyAlignment="1" applyProtection="1">
      <alignment horizontal="left"/>
      <protection hidden="1"/>
    </xf>
    <xf numFmtId="0" fontId="6" fillId="2" borderId="2" xfId="0" applyFont="1" applyFill="1" applyBorder="1" applyAlignment="1" applyProtection="1">
      <alignment horizontal="center"/>
      <protection hidden="1"/>
    </xf>
    <xf numFmtId="0" fontId="6" fillId="2" borderId="2" xfId="0" applyFont="1" applyFill="1" applyBorder="1" applyAlignment="1" applyProtection="1">
      <alignment horizontal="center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57150</xdr:rowOff>
    </xdr:from>
    <xdr:to>
      <xdr:col>1</xdr:col>
      <xdr:colOff>314325</xdr:colOff>
      <xdr:row>0</xdr:row>
      <xdr:rowOff>847725</xdr:rowOff>
    </xdr:to>
    <xdr:pic>
      <xdr:nvPicPr>
        <xdr:cNvPr id="1026" name="Picture 1" descr="znak_obc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57150"/>
          <a:ext cx="6858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F61"/>
  <sheetViews>
    <sheetView tabSelected="1" topLeftCell="A10" zoomScale="85" zoomScaleNormal="85" workbookViewId="0">
      <selection activeCell="C23" sqref="C23"/>
    </sheetView>
  </sheetViews>
  <sheetFormatPr defaultRowHeight="13.2"/>
  <cols>
    <col min="1" max="1" width="7.6640625" customWidth="1"/>
    <col min="2" max="2" width="7.44140625" customWidth="1"/>
    <col min="3" max="3" width="33.5546875" customWidth="1"/>
    <col min="4" max="4" width="16.5546875" customWidth="1"/>
    <col min="5" max="5" width="17.109375" customWidth="1"/>
    <col min="6" max="6" width="19.33203125" customWidth="1"/>
  </cols>
  <sheetData>
    <row r="1" spans="1:6" ht="69" customHeight="1">
      <c r="A1" s="32"/>
      <c r="B1" s="32"/>
      <c r="C1" s="1" t="s">
        <v>7</v>
      </c>
      <c r="D1" s="2"/>
      <c r="E1" s="20" t="s">
        <v>23</v>
      </c>
      <c r="F1" s="3">
        <v>43114</v>
      </c>
    </row>
    <row r="2" spans="1:6" ht="17.399999999999999">
      <c r="A2" s="27" t="s">
        <v>31</v>
      </c>
      <c r="B2" s="27"/>
      <c r="C2" s="27"/>
      <c r="D2" s="27"/>
      <c r="E2" s="27"/>
      <c r="F2" s="27"/>
    </row>
    <row r="3" spans="1:6" ht="17.399999999999999">
      <c r="A3" s="27" t="s">
        <v>32</v>
      </c>
      <c r="B3" s="27"/>
      <c r="C3" s="27"/>
      <c r="D3" s="27"/>
      <c r="E3" s="27"/>
      <c r="F3" s="27"/>
    </row>
    <row r="4" spans="1:6" ht="15.6">
      <c r="A4" s="26" t="s">
        <v>6</v>
      </c>
      <c r="B4" s="26"/>
      <c r="C4" s="4"/>
      <c r="D4" s="33" t="s">
        <v>8</v>
      </c>
      <c r="E4" s="33"/>
      <c r="F4" s="22">
        <f>SUM(E7:E15)</f>
        <v>138661</v>
      </c>
    </row>
    <row r="5" spans="1:6" ht="15.6">
      <c r="A5" s="30" t="s">
        <v>12</v>
      </c>
      <c r="B5" s="30"/>
      <c r="C5" s="30"/>
      <c r="D5" s="31">
        <v>29026514</v>
      </c>
      <c r="E5" s="31"/>
      <c r="F5" s="5"/>
    </row>
    <row r="6" spans="1:6">
      <c r="A6" s="6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</row>
    <row r="7" spans="1:6">
      <c r="A7" s="8"/>
      <c r="B7" s="8"/>
      <c r="C7" s="21"/>
      <c r="D7" s="9"/>
      <c r="E7" s="9"/>
      <c r="F7" s="7">
        <f t="shared" ref="F7" si="0">D7+E7</f>
        <v>0</v>
      </c>
    </row>
    <row r="8" spans="1:6" ht="26.4">
      <c r="A8" s="8"/>
      <c r="B8" s="8">
        <v>4111</v>
      </c>
      <c r="C8" s="21" t="s">
        <v>33</v>
      </c>
      <c r="D8" s="9">
        <v>0</v>
      </c>
      <c r="E8" s="9">
        <v>77661</v>
      </c>
      <c r="F8" s="7">
        <f>SUM(D8+E8)</f>
        <v>77661</v>
      </c>
    </row>
    <row r="9" spans="1:6">
      <c r="A9" s="8"/>
      <c r="B9" s="8"/>
      <c r="C9" s="21"/>
      <c r="D9" s="9"/>
      <c r="E9" s="9"/>
      <c r="F9" s="7">
        <f>SUM(D9+E9)</f>
        <v>0</v>
      </c>
    </row>
    <row r="10" spans="1:6">
      <c r="A10" s="8"/>
      <c r="B10" s="8">
        <v>4112</v>
      </c>
      <c r="C10" s="21" t="s">
        <v>41</v>
      </c>
      <c r="D10" s="9">
        <v>416000</v>
      </c>
      <c r="E10" s="9">
        <v>22000</v>
      </c>
      <c r="F10" s="7">
        <f>SUM(D10+E10)</f>
        <v>438000</v>
      </c>
    </row>
    <row r="11" spans="1:6">
      <c r="A11" s="8"/>
      <c r="B11" s="8"/>
      <c r="C11" s="21"/>
      <c r="D11" s="9"/>
      <c r="E11" s="9"/>
      <c r="F11" s="7"/>
    </row>
    <row r="12" spans="1:6">
      <c r="A12" s="8"/>
      <c r="B12" s="8">
        <v>4116</v>
      </c>
      <c r="C12" s="21" t="s">
        <v>42</v>
      </c>
      <c r="D12" s="9">
        <v>0</v>
      </c>
      <c r="E12" s="9">
        <v>30000</v>
      </c>
      <c r="F12" s="7">
        <f>SUM(D12+E12)</f>
        <v>30000</v>
      </c>
    </row>
    <row r="13" spans="1:6">
      <c r="A13" s="8"/>
      <c r="B13" s="8"/>
      <c r="C13" s="21"/>
      <c r="D13" s="9"/>
      <c r="E13" s="9"/>
      <c r="F13" s="7"/>
    </row>
    <row r="14" spans="1:6" ht="26.4">
      <c r="A14" s="8">
        <v>3111</v>
      </c>
      <c r="B14" s="8">
        <v>2324</v>
      </c>
      <c r="C14" s="21" t="s">
        <v>45</v>
      </c>
      <c r="D14" s="9">
        <v>20000</v>
      </c>
      <c r="E14" s="9">
        <v>9000</v>
      </c>
      <c r="F14" s="7">
        <f>SUM(D14+E14)</f>
        <v>29000</v>
      </c>
    </row>
    <row r="15" spans="1:6">
      <c r="A15" s="8"/>
      <c r="B15" s="8"/>
      <c r="C15" s="21"/>
      <c r="D15" s="9"/>
      <c r="E15" s="9"/>
      <c r="F15" s="7">
        <f>SUM(D15+E15)</f>
        <v>0</v>
      </c>
    </row>
    <row r="16" spans="1:6" ht="15.6">
      <c r="A16" s="34" t="s">
        <v>10</v>
      </c>
      <c r="B16" s="34"/>
      <c r="C16" s="34"/>
      <c r="D16" s="28">
        <f>F4+D5</f>
        <v>29165175</v>
      </c>
      <c r="E16" s="28"/>
      <c r="F16" s="28"/>
    </row>
    <row r="17" spans="1:6" ht="15.6">
      <c r="A17" s="26" t="s">
        <v>20</v>
      </c>
      <c r="B17" s="26"/>
      <c r="C17" s="4"/>
      <c r="D17" s="33" t="s">
        <v>21</v>
      </c>
      <c r="E17" s="33"/>
      <c r="F17" s="22">
        <f>SUM(E21:E37)</f>
        <v>138661</v>
      </c>
    </row>
    <row r="18" spans="1:6">
      <c r="A18" s="6" t="s">
        <v>0</v>
      </c>
      <c r="B18" s="6" t="s">
        <v>1</v>
      </c>
      <c r="C18" s="6" t="s">
        <v>2</v>
      </c>
      <c r="D18" s="6" t="s">
        <v>3</v>
      </c>
      <c r="E18" s="6" t="s">
        <v>4</v>
      </c>
      <c r="F18" s="6" t="s">
        <v>5</v>
      </c>
    </row>
    <row r="19" spans="1:6">
      <c r="A19" s="6"/>
      <c r="B19" s="6"/>
      <c r="C19" s="6"/>
      <c r="D19" s="6"/>
      <c r="E19" s="6"/>
      <c r="F19" s="6"/>
    </row>
    <row r="20" spans="1:6">
      <c r="A20" s="6"/>
      <c r="B20" s="6"/>
      <c r="C20" s="6"/>
      <c r="D20" s="6"/>
      <c r="E20" s="6"/>
      <c r="F20" s="6"/>
    </row>
    <row r="21" spans="1:6" ht="26.4">
      <c r="A21" s="8">
        <v>6118</v>
      </c>
      <c r="B21" s="8">
        <v>5019</v>
      </c>
      <c r="C21" s="21" t="s">
        <v>36</v>
      </c>
      <c r="D21" s="9">
        <v>0</v>
      </c>
      <c r="E21" s="9">
        <v>3000</v>
      </c>
      <c r="F21" s="7">
        <f t="shared" ref="F21:F27" si="1">SUM(D21+E21)</f>
        <v>3000</v>
      </c>
    </row>
    <row r="22" spans="1:6" ht="26.4">
      <c r="A22" s="8">
        <v>6118</v>
      </c>
      <c r="B22" s="8">
        <v>5021</v>
      </c>
      <c r="C22" s="21" t="s">
        <v>34</v>
      </c>
      <c r="D22" s="9">
        <v>0</v>
      </c>
      <c r="E22" s="9">
        <v>40000</v>
      </c>
      <c r="F22" s="7">
        <f t="shared" si="1"/>
        <v>40000</v>
      </c>
    </row>
    <row r="23" spans="1:6" ht="26.4">
      <c r="A23" s="8">
        <v>6118</v>
      </c>
      <c r="B23" s="8">
        <v>5029</v>
      </c>
      <c r="C23" s="21" t="s">
        <v>37</v>
      </c>
      <c r="D23" s="9">
        <v>0</v>
      </c>
      <c r="E23" s="9">
        <v>1000</v>
      </c>
      <c r="F23" s="7">
        <f t="shared" si="1"/>
        <v>1000</v>
      </c>
    </row>
    <row r="24" spans="1:6" ht="26.4">
      <c r="A24" s="8">
        <v>6118</v>
      </c>
      <c r="B24" s="8">
        <v>5039</v>
      </c>
      <c r="C24" s="21" t="s">
        <v>50</v>
      </c>
      <c r="D24" s="9">
        <v>0</v>
      </c>
      <c r="E24" s="9">
        <v>2000</v>
      </c>
      <c r="F24" s="7">
        <f t="shared" si="1"/>
        <v>2000</v>
      </c>
    </row>
    <row r="25" spans="1:6" ht="26.4">
      <c r="A25" s="23">
        <v>6118</v>
      </c>
      <c r="B25" s="8">
        <v>5139</v>
      </c>
      <c r="C25" s="21" t="s">
        <v>38</v>
      </c>
      <c r="D25" s="9">
        <v>0</v>
      </c>
      <c r="E25" s="9">
        <v>13661</v>
      </c>
      <c r="F25" s="7">
        <f t="shared" si="1"/>
        <v>13661</v>
      </c>
    </row>
    <row r="26" spans="1:6" ht="26.4">
      <c r="A26" s="23">
        <v>6118</v>
      </c>
      <c r="B26" s="8">
        <v>5169</v>
      </c>
      <c r="C26" s="21" t="s">
        <v>39</v>
      </c>
      <c r="D26" s="9">
        <v>0</v>
      </c>
      <c r="E26" s="9">
        <v>15000</v>
      </c>
      <c r="F26" s="7">
        <f t="shared" si="1"/>
        <v>15000</v>
      </c>
    </row>
    <row r="27" spans="1:6" ht="26.4">
      <c r="A27" s="23">
        <v>6118</v>
      </c>
      <c r="B27" s="8">
        <v>5173</v>
      </c>
      <c r="C27" s="21" t="s">
        <v>40</v>
      </c>
      <c r="D27" s="9">
        <v>0</v>
      </c>
      <c r="E27" s="9">
        <v>3000</v>
      </c>
      <c r="F27" s="7">
        <f t="shared" si="1"/>
        <v>3000</v>
      </c>
    </row>
    <row r="28" spans="1:6">
      <c r="A28" s="23"/>
      <c r="B28" s="8"/>
      <c r="C28" s="21"/>
      <c r="D28" s="9"/>
      <c r="E28" s="9"/>
      <c r="F28" s="7"/>
    </row>
    <row r="29" spans="1:6" ht="26.4">
      <c r="A29" s="23">
        <v>1014</v>
      </c>
      <c r="B29" s="8">
        <v>5169</v>
      </c>
      <c r="C29" s="21" t="s">
        <v>46</v>
      </c>
      <c r="D29" s="9">
        <v>0</v>
      </c>
      <c r="E29" s="9">
        <v>20000</v>
      </c>
      <c r="F29" s="7">
        <f>SUM(D29+E29)</f>
        <v>20000</v>
      </c>
    </row>
    <row r="30" spans="1:6">
      <c r="A30" s="23"/>
      <c r="B30" s="8"/>
      <c r="C30" s="21"/>
      <c r="D30" s="9"/>
      <c r="E30" s="9"/>
      <c r="F30" s="7"/>
    </row>
    <row r="31" spans="1:6">
      <c r="A31" s="23">
        <v>3113</v>
      </c>
      <c r="B31" s="8">
        <v>5151</v>
      </c>
      <c r="C31" s="21" t="s">
        <v>47</v>
      </c>
      <c r="D31" s="9">
        <v>0</v>
      </c>
      <c r="E31" s="9">
        <v>9000</v>
      </c>
      <c r="F31" s="7">
        <f>SUM(D31+E31)</f>
        <v>9000</v>
      </c>
    </row>
    <row r="32" spans="1:6">
      <c r="A32" s="23">
        <v>3113</v>
      </c>
      <c r="B32" s="8">
        <v>5169</v>
      </c>
      <c r="C32" s="21" t="s">
        <v>48</v>
      </c>
      <c r="D32" s="9">
        <v>0</v>
      </c>
      <c r="E32" s="9">
        <v>14000</v>
      </c>
      <c r="F32" s="7">
        <f>SUM(D32+E32)</f>
        <v>14000</v>
      </c>
    </row>
    <row r="33" spans="1:6">
      <c r="A33" s="23"/>
      <c r="B33" s="8"/>
      <c r="C33" s="21"/>
      <c r="D33" s="9"/>
      <c r="E33" s="9"/>
      <c r="F33" s="7"/>
    </row>
    <row r="34" spans="1:6" ht="26.4">
      <c r="A34" s="23">
        <v>3639</v>
      </c>
      <c r="B34" s="8">
        <v>5171</v>
      </c>
      <c r="C34" s="21" t="s">
        <v>49</v>
      </c>
      <c r="D34" s="9">
        <v>0</v>
      </c>
      <c r="E34" s="9">
        <v>50000</v>
      </c>
      <c r="F34" s="7">
        <f>SUM(D34+E34)</f>
        <v>50000</v>
      </c>
    </row>
    <row r="35" spans="1:6">
      <c r="A35" s="23"/>
      <c r="B35" s="8"/>
      <c r="C35" s="21"/>
      <c r="D35" s="9"/>
      <c r="E35" s="9"/>
      <c r="F35" s="7"/>
    </row>
    <row r="36" spans="1:6">
      <c r="A36" s="8">
        <v>6409</v>
      </c>
      <c r="B36" s="8">
        <v>5909</v>
      </c>
      <c r="C36" s="21" t="s">
        <v>35</v>
      </c>
      <c r="D36" s="9">
        <v>194154</v>
      </c>
      <c r="E36" s="9">
        <v>-32000</v>
      </c>
      <c r="F36" s="7">
        <f>SUM(D36+E36)</f>
        <v>162154</v>
      </c>
    </row>
    <row r="37" spans="1:6">
      <c r="A37" s="8"/>
      <c r="B37" s="8"/>
      <c r="C37" s="21"/>
      <c r="D37" s="9"/>
      <c r="E37" s="9"/>
      <c r="F37" s="7">
        <f>SUM(D37+E37)</f>
        <v>0</v>
      </c>
    </row>
    <row r="38" spans="1:6" ht="15.6">
      <c r="A38" s="35" t="s">
        <v>11</v>
      </c>
      <c r="B38" s="35"/>
      <c r="C38" s="35"/>
      <c r="D38" s="29">
        <f>D5+F17</f>
        <v>29165175</v>
      </c>
      <c r="E38" s="29"/>
      <c r="F38" s="29"/>
    </row>
    <row r="39" spans="1:6" ht="17.399999999999999">
      <c r="A39" s="24" t="s">
        <v>9</v>
      </c>
      <c r="B39" s="24"/>
      <c r="C39" s="24"/>
      <c r="D39" s="25" t="str">
        <f>IF(F4=F17,"Rozpočet je v pořádku","Rozdíl je ")</f>
        <v>Rozpočet je v pořádku</v>
      </c>
      <c r="E39" s="25"/>
      <c r="F39" s="5">
        <f>F4-F17</f>
        <v>0</v>
      </c>
    </row>
    <row r="40" spans="1:6" ht="17.399999999999999">
      <c r="A40" s="10"/>
      <c r="B40" s="10"/>
      <c r="C40" s="10"/>
      <c r="D40" s="11"/>
      <c r="E40" s="11"/>
      <c r="F40" s="5"/>
    </row>
    <row r="41" spans="1:6">
      <c r="A41" t="s">
        <v>13</v>
      </c>
    </row>
    <row r="42" spans="1:6">
      <c r="C42" t="s">
        <v>14</v>
      </c>
    </row>
    <row r="43" spans="1:6">
      <c r="A43" t="s">
        <v>22</v>
      </c>
      <c r="D43" s="14">
        <v>25526514</v>
      </c>
      <c r="E43" s="14">
        <v>138661</v>
      </c>
      <c r="F43" s="14">
        <f>SUM(D43+E43)</f>
        <v>25665175</v>
      </c>
    </row>
    <row r="44" spans="1:6">
      <c r="A44" s="13" t="s">
        <v>43</v>
      </c>
      <c r="D44" s="14">
        <v>0</v>
      </c>
      <c r="E44" s="15"/>
      <c r="F44" s="14">
        <v>0</v>
      </c>
    </row>
    <row r="45" spans="1:6">
      <c r="A45" s="13" t="s">
        <v>25</v>
      </c>
      <c r="B45" t="s">
        <v>26</v>
      </c>
      <c r="D45" s="14">
        <v>3500000</v>
      </c>
      <c r="E45" s="15"/>
      <c r="F45" s="14">
        <f>SUM(D45+E45)</f>
        <v>3500000</v>
      </c>
    </row>
    <row r="46" spans="1:6">
      <c r="A46" s="12" t="s">
        <v>15</v>
      </c>
      <c r="B46" s="12"/>
      <c r="C46" s="12"/>
      <c r="D46" s="16">
        <v>29026514</v>
      </c>
      <c r="E46" s="14">
        <f>SUM(E43+E44+E45)</f>
        <v>138661</v>
      </c>
      <c r="F46" s="16">
        <f>SUM(D46+E46)</f>
        <v>29165175</v>
      </c>
    </row>
    <row r="47" spans="1:6">
      <c r="D47" s="17"/>
      <c r="E47" s="17"/>
      <c r="F47" s="17"/>
    </row>
    <row r="48" spans="1:6">
      <c r="C48" t="s">
        <v>16</v>
      </c>
      <c r="D48" s="17"/>
      <c r="E48" s="17"/>
      <c r="F48" s="17"/>
    </row>
    <row r="49" spans="1:6">
      <c r="A49" s="13" t="s">
        <v>24</v>
      </c>
      <c r="D49" s="14">
        <v>24900906</v>
      </c>
      <c r="E49" s="14">
        <v>138661</v>
      </c>
      <c r="F49" s="14">
        <f>SUM(D49+E49)</f>
        <v>25039567</v>
      </c>
    </row>
    <row r="50" spans="1:6">
      <c r="A50" s="13"/>
      <c r="D50" s="14"/>
      <c r="E50" s="18"/>
      <c r="F50" s="14"/>
    </row>
    <row r="51" spans="1:6">
      <c r="A51" s="13" t="s">
        <v>28</v>
      </c>
      <c r="D51" s="14">
        <v>625608</v>
      </c>
      <c r="E51" s="18"/>
      <c r="F51" s="14">
        <v>625608</v>
      </c>
    </row>
    <row r="52" spans="1:6">
      <c r="A52" s="13" t="s">
        <v>27</v>
      </c>
      <c r="D52" s="14">
        <v>3500000</v>
      </c>
      <c r="E52" s="18"/>
      <c r="F52" s="14">
        <v>3500000</v>
      </c>
    </row>
    <row r="53" spans="1:6">
      <c r="A53" s="12" t="s">
        <v>17</v>
      </c>
      <c r="C53" s="12"/>
      <c r="D53" s="19">
        <v>29026514</v>
      </c>
      <c r="E53" s="14">
        <v>138661</v>
      </c>
      <c r="F53" s="19">
        <f>SUM(D53+E53)</f>
        <v>29165175</v>
      </c>
    </row>
    <row r="54" spans="1:6">
      <c r="A54" s="12"/>
      <c r="C54" s="12"/>
      <c r="D54" s="19"/>
      <c r="E54" s="14"/>
      <c r="F54" s="19"/>
    </row>
    <row r="55" spans="1:6">
      <c r="A55" s="12"/>
      <c r="C55" s="12"/>
      <c r="D55" s="19"/>
      <c r="E55" s="14"/>
      <c r="F55" s="19"/>
    </row>
    <row r="56" spans="1:6">
      <c r="A56" s="12" t="s">
        <v>44</v>
      </c>
      <c r="C56" s="12"/>
      <c r="D56" s="19"/>
      <c r="E56" s="14"/>
      <c r="F56" s="19"/>
    </row>
    <row r="57" spans="1:6">
      <c r="A57" s="12"/>
      <c r="C57" s="12"/>
      <c r="D57" s="19"/>
      <c r="E57" s="14"/>
      <c r="F57" s="19"/>
    </row>
    <row r="58" spans="1:6">
      <c r="A58" s="12"/>
      <c r="C58" s="12"/>
      <c r="D58" s="19"/>
      <c r="E58" s="14"/>
      <c r="F58" s="19"/>
    </row>
    <row r="59" spans="1:6">
      <c r="A59" s="12"/>
    </row>
    <row r="60" spans="1:6">
      <c r="A60" t="s">
        <v>18</v>
      </c>
      <c r="E60" t="s">
        <v>30</v>
      </c>
    </row>
    <row r="61" spans="1:6">
      <c r="A61" t="s">
        <v>19</v>
      </c>
      <c r="E61" t="s">
        <v>29</v>
      </c>
    </row>
  </sheetData>
  <mergeCells count="15">
    <mergeCell ref="A1:B1"/>
    <mergeCell ref="A3:F3"/>
    <mergeCell ref="D4:E4"/>
    <mergeCell ref="A16:C16"/>
    <mergeCell ref="A38:C38"/>
    <mergeCell ref="A17:B17"/>
    <mergeCell ref="D17:E17"/>
    <mergeCell ref="A39:C39"/>
    <mergeCell ref="D39:E39"/>
    <mergeCell ref="A4:B4"/>
    <mergeCell ref="A2:F2"/>
    <mergeCell ref="D16:F16"/>
    <mergeCell ref="D38:F38"/>
    <mergeCell ref="A5:C5"/>
    <mergeCell ref="D5:E5"/>
  </mergeCells>
  <phoneticPr fontId="2" type="noConversion"/>
  <pageMargins left="0.78740157499999996" right="0.78740157499999996" top="0.984251969" bottom="0.984251969" header="0.4921259845" footer="0.4921259845"/>
  <pageSetup paperSize="9" scale="85" fitToHeight="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"/>
  <sheetViews>
    <sheetView workbookViewId="0"/>
  </sheetViews>
  <sheetFormatPr defaultRowHeight="13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"/>
  <sheetViews>
    <sheetView workbookViewId="0"/>
  </sheetViews>
  <sheetFormatPr defaultRowHeight="13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Obec Těšetice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dostalova</cp:lastModifiedBy>
  <cp:lastPrinted>2017-02-24T11:02:41Z</cp:lastPrinted>
  <dcterms:created xsi:type="dcterms:W3CDTF">2010-08-14T13:57:10Z</dcterms:created>
  <dcterms:modified xsi:type="dcterms:W3CDTF">2018-03-02T07:06:15Z</dcterms:modified>
</cp:coreProperties>
</file>