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0" windowWidth="15192" windowHeight="1227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39" i="1"/>
  <c r="F36"/>
  <c r="F30"/>
  <c r="F33" s="1"/>
  <c r="F19"/>
  <c r="F18"/>
  <c r="F22"/>
  <c r="F21"/>
  <c r="F24"/>
  <c r="F10"/>
  <c r="F9"/>
  <c r="F11"/>
  <c r="F8"/>
  <c r="F17" l="1"/>
  <c r="F13" l="1"/>
  <c r="D25" s="1"/>
  <c r="F4"/>
  <c r="D12" s="1"/>
  <c r="F7"/>
  <c r="F26" l="1"/>
  <c r="D26"/>
</calcChain>
</file>

<file path=xl/sharedStrings.xml><?xml version="1.0" encoding="utf-8"?>
<sst xmlns="http://schemas.openxmlformats.org/spreadsheetml/2006/main" count="45" uniqueCount="37">
  <si>
    <t>Paragraf</t>
  </si>
  <si>
    <t>Položka</t>
  </si>
  <si>
    <t>Text</t>
  </si>
  <si>
    <t>Schválený</t>
  </si>
  <si>
    <t>Změna</t>
  </si>
  <si>
    <t>Upravený</t>
  </si>
  <si>
    <t>Příjmy</t>
  </si>
  <si>
    <t>Obec Těšetice                                    Těšetice č.p. 75    783 46</t>
  </si>
  <si>
    <t>Změna příjmů celkem</t>
  </si>
  <si>
    <t>Kontrola</t>
  </si>
  <si>
    <t>Rozpočet příjmů celkem</t>
  </si>
  <si>
    <t>Rozpočet výdejů celkem</t>
  </si>
  <si>
    <t>Schválený rozpočet před změnou</t>
  </si>
  <si>
    <t xml:space="preserve">Poznámka: </t>
  </si>
  <si>
    <t xml:space="preserve">P Ř Í J M Y </t>
  </si>
  <si>
    <t>UPRAVENÝ ROZPOČET PŘÍJMŮ:</t>
  </si>
  <si>
    <t xml:space="preserve">V Ý D A J E </t>
  </si>
  <si>
    <t>UPRAVENÝ ROZPOČET VÝDAJŮ:</t>
  </si>
  <si>
    <t>Marie Dostálová</t>
  </si>
  <si>
    <t>účetní obce Těšetice</t>
  </si>
  <si>
    <t>Výdaje</t>
  </si>
  <si>
    <t>Změna výdajů celkem</t>
  </si>
  <si>
    <t xml:space="preserve">UPRAVENÝ ROZPOČET </t>
  </si>
  <si>
    <t xml:space="preserve">V Těšeticích </t>
  </si>
  <si>
    <t>UPRAVENÝ ROZPOČET - NEVYROVNANÝ</t>
  </si>
  <si>
    <t>pol.8905</t>
  </si>
  <si>
    <t>Čepání kontokorentu u ČSOB</t>
  </si>
  <si>
    <t>pol.8905 Kontokorent-splátka</t>
  </si>
  <si>
    <t>pol.8124 Splátky úvěru Česká spořitelna-dešť.kanalizace</t>
  </si>
  <si>
    <t xml:space="preserve">starostka obce Těšetice </t>
  </si>
  <si>
    <t>Hana Rozsypalová</t>
  </si>
  <si>
    <t>zapojení zůstatku BÚ k 1.1.2016</t>
  </si>
  <si>
    <t>Rozpočtu obce Těšetice na rok 2017</t>
  </si>
  <si>
    <t>Ná103,Z 5,UZ33063-Průtoková dotace MŠMT pro ZŠaMŠ, p.o.-EU</t>
  </si>
  <si>
    <t>Ná103,Z 1,UZ33063-Průtoková dotace MŠMT pro ZŠaMŠ, p.o.-Národní podíl</t>
  </si>
  <si>
    <t>Rozpočtové opatření č. 3</t>
  </si>
  <si>
    <t>Starostka obce Těšetice schválila Rozpočtové opatření č. 3 Rozpočtu obce Těšetice 2017 dne 27 2. 2017.</t>
  </si>
</sst>
</file>

<file path=xl/styles.xml><?xml version="1.0" encoding="utf-8"?>
<styleSheet xmlns="http://schemas.openxmlformats.org/spreadsheetml/2006/main">
  <numFmts count="3">
    <numFmt numFmtId="8" formatCode="#,##0.00\ &quot;Kč&quot;;[Red]\-#,##0.00\ &quot;Kč&quot;"/>
    <numFmt numFmtId="164" formatCode="#,##0.00\ &quot;Kč&quot;"/>
    <numFmt numFmtId="165" formatCode="#,##0.00\ _K_č"/>
  </numFmts>
  <fonts count="13">
    <font>
      <sz val="10"/>
      <name val="Arial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 applyProtection="1">
      <alignment vertical="top" wrapText="1"/>
      <protection hidden="1"/>
    </xf>
    <xf numFmtId="0" fontId="0" fillId="2" borderId="0" xfId="0" applyFill="1" applyProtection="1">
      <protection hidden="1"/>
    </xf>
    <xf numFmtId="14" fontId="0" fillId="2" borderId="0" xfId="0" applyNumberForma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8" fontId="5" fillId="2" borderId="0" xfId="0" applyNumberFormat="1" applyFont="1" applyFill="1" applyAlignment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164" fontId="0" fillId="2" borderId="0" xfId="0" applyNumberFormat="1" applyFill="1" applyProtection="1">
      <protection hidden="1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8" fontId="11" fillId="0" borderId="0" xfId="0" applyNumberFormat="1" applyFont="1" applyAlignment="1">
      <alignment horizontal="right"/>
    </xf>
    <xf numFmtId="0" fontId="10" fillId="0" borderId="0" xfId="0" applyFont="1"/>
    <xf numFmtId="165" fontId="10" fillId="0" borderId="0" xfId="0" applyNumberFormat="1" applyFont="1"/>
    <xf numFmtId="164" fontId="11" fillId="0" borderId="0" xfId="0" applyNumberFormat="1" applyFont="1" applyAlignment="1">
      <alignment horizontal="right"/>
    </xf>
    <xf numFmtId="0" fontId="0" fillId="2" borderId="0" xfId="0" applyFill="1" applyAlignment="1" applyProtection="1">
      <protection hidden="1"/>
    </xf>
    <xf numFmtId="0" fontId="9" fillId="0" borderId="1" xfId="0" applyFont="1" applyFill="1" applyBorder="1" applyAlignment="1" applyProtection="1">
      <alignment wrapText="1"/>
      <protection locked="0"/>
    </xf>
    <xf numFmtId="8" fontId="12" fillId="2" borderId="0" xfId="0" applyNumberFormat="1" applyFont="1" applyFill="1" applyAlignment="1" applyProtection="1">
      <protection hidden="1"/>
    </xf>
    <xf numFmtId="0" fontId="0" fillId="2" borderId="0" xfId="0" applyFill="1" applyAlignment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164" fontId="6" fillId="2" borderId="0" xfId="0" applyNumberFormat="1" applyFont="1" applyFill="1" applyBorder="1" applyAlignment="1" applyProtection="1">
      <alignment horizontal="right"/>
      <protection hidden="1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1</xdr:col>
      <xdr:colOff>314325</xdr:colOff>
      <xdr:row>0</xdr:row>
      <xdr:rowOff>847725</xdr:rowOff>
    </xdr:to>
    <xdr:pic>
      <xdr:nvPicPr>
        <xdr:cNvPr id="1026" name="Picture 1" descr="znak_obc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57150"/>
          <a:ext cx="6858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F47"/>
  <sheetViews>
    <sheetView tabSelected="1" zoomScale="85" zoomScaleNormal="85" workbookViewId="0">
      <selection activeCell="D19" sqref="D19"/>
    </sheetView>
  </sheetViews>
  <sheetFormatPr defaultRowHeight="13.2"/>
  <cols>
    <col min="1" max="1" width="7.6640625" customWidth="1"/>
    <col min="2" max="2" width="7.44140625" customWidth="1"/>
    <col min="3" max="3" width="33.5546875" customWidth="1"/>
    <col min="4" max="4" width="16.5546875" customWidth="1"/>
    <col min="5" max="5" width="17.109375" customWidth="1"/>
    <col min="6" max="6" width="19.33203125" customWidth="1"/>
  </cols>
  <sheetData>
    <row r="1" spans="1:6" ht="69" customHeight="1">
      <c r="A1" s="23"/>
      <c r="B1" s="23"/>
      <c r="C1" s="1" t="s">
        <v>7</v>
      </c>
      <c r="D1" s="2"/>
      <c r="E1" s="20" t="s">
        <v>23</v>
      </c>
      <c r="F1" s="3">
        <v>42793</v>
      </c>
    </row>
    <row r="2" spans="1:6" ht="17.399999999999999">
      <c r="A2" s="24" t="s">
        <v>35</v>
      </c>
      <c r="B2" s="24"/>
      <c r="C2" s="24"/>
      <c r="D2" s="24"/>
      <c r="E2" s="24"/>
      <c r="F2" s="24"/>
    </row>
    <row r="3" spans="1:6" ht="17.399999999999999">
      <c r="A3" s="24" t="s">
        <v>32</v>
      </c>
      <c r="B3" s="24"/>
      <c r="C3" s="24"/>
      <c r="D3" s="24"/>
      <c r="E3" s="24"/>
      <c r="F3" s="24"/>
    </row>
    <row r="4" spans="1:6" ht="15.6">
      <c r="A4" s="28" t="s">
        <v>6</v>
      </c>
      <c r="B4" s="28"/>
      <c r="C4" s="4"/>
      <c r="D4" s="25" t="s">
        <v>8</v>
      </c>
      <c r="E4" s="25"/>
      <c r="F4" s="22">
        <f>SUM(E7:E11)</f>
        <v>481177.8</v>
      </c>
    </row>
    <row r="5" spans="1:6" ht="15.6">
      <c r="A5" s="33" t="s">
        <v>12</v>
      </c>
      <c r="B5" s="33"/>
      <c r="C5" s="33"/>
      <c r="D5" s="34">
        <v>20191381</v>
      </c>
      <c r="E5" s="34"/>
      <c r="F5" s="5"/>
    </row>
    <row r="6" spans="1:6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</row>
    <row r="7" spans="1:6">
      <c r="A7" s="8"/>
      <c r="B7" s="8"/>
      <c r="C7" s="21"/>
      <c r="D7" s="9"/>
      <c r="E7" s="9"/>
      <c r="F7" s="7">
        <f t="shared" ref="F7" si="0">D7+E7</f>
        <v>0</v>
      </c>
    </row>
    <row r="8" spans="1:6" ht="26.4">
      <c r="A8" s="8"/>
      <c r="B8" s="8">
        <v>4116</v>
      </c>
      <c r="C8" s="21" t="s">
        <v>33</v>
      </c>
      <c r="D8" s="9">
        <v>0</v>
      </c>
      <c r="E8" s="9">
        <v>409001.12</v>
      </c>
      <c r="F8" s="7">
        <f>SUM(D8+E8)</f>
        <v>409001.12</v>
      </c>
    </row>
    <row r="9" spans="1:6" ht="26.4">
      <c r="A9" s="8"/>
      <c r="B9" s="8">
        <v>4116</v>
      </c>
      <c r="C9" s="21" t="s">
        <v>34</v>
      </c>
      <c r="D9" s="9">
        <v>0</v>
      </c>
      <c r="E9" s="9">
        <v>72176.679999999993</v>
      </c>
      <c r="F9" s="7">
        <f>SUM(D9+E9)</f>
        <v>72176.679999999993</v>
      </c>
    </row>
    <row r="10" spans="1:6">
      <c r="A10" s="8"/>
      <c r="B10" s="8"/>
      <c r="C10" s="21"/>
      <c r="D10" s="9"/>
      <c r="E10" s="9"/>
      <c r="F10" s="7">
        <f>SUM(D10+E10)</f>
        <v>0</v>
      </c>
    </row>
    <row r="11" spans="1:6">
      <c r="A11" s="8"/>
      <c r="B11" s="8"/>
      <c r="C11" s="21"/>
      <c r="D11" s="9"/>
      <c r="E11" s="9"/>
      <c r="F11" s="7">
        <f>SUM(D11+E11)</f>
        <v>0</v>
      </c>
    </row>
    <row r="12" spans="1:6" ht="15.6">
      <c r="A12" s="26" t="s">
        <v>10</v>
      </c>
      <c r="B12" s="26"/>
      <c r="C12" s="26"/>
      <c r="D12" s="31">
        <f>F4+D5</f>
        <v>20672558.800000001</v>
      </c>
      <c r="E12" s="31"/>
      <c r="F12" s="31"/>
    </row>
    <row r="13" spans="1:6" ht="15.6">
      <c r="A13" s="28" t="s">
        <v>20</v>
      </c>
      <c r="B13" s="28"/>
      <c r="C13" s="4"/>
      <c r="D13" s="25" t="s">
        <v>21</v>
      </c>
      <c r="E13" s="25"/>
      <c r="F13" s="22">
        <f>SUM(E17:E24)</f>
        <v>481177.8</v>
      </c>
    </row>
    <row r="14" spans="1:6">
      <c r="A14" s="6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1:6">
      <c r="A17" s="8"/>
      <c r="B17" s="8"/>
      <c r="C17" s="21"/>
      <c r="D17" s="9"/>
      <c r="E17" s="9"/>
      <c r="F17" s="7">
        <f>SUM(D17+E17)</f>
        <v>0</v>
      </c>
    </row>
    <row r="18" spans="1:6" ht="26.4">
      <c r="A18" s="8">
        <v>3113</v>
      </c>
      <c r="B18" s="8">
        <v>5336</v>
      </c>
      <c r="C18" s="21" t="s">
        <v>33</v>
      </c>
      <c r="D18" s="9">
        <v>0</v>
      </c>
      <c r="E18" s="9">
        <v>409001.12</v>
      </c>
      <c r="F18" s="7">
        <f>SUM(D18+E18)</f>
        <v>409001.12</v>
      </c>
    </row>
    <row r="19" spans="1:6" ht="26.4">
      <c r="A19" s="8">
        <v>3113</v>
      </c>
      <c r="B19" s="8">
        <v>5336</v>
      </c>
      <c r="C19" s="21" t="s">
        <v>34</v>
      </c>
      <c r="D19" s="9">
        <v>0</v>
      </c>
      <c r="E19" s="9">
        <v>72176.679999999993</v>
      </c>
      <c r="F19" s="7">
        <f>SUM(D19+E19)</f>
        <v>72176.679999999993</v>
      </c>
    </row>
    <row r="20" spans="1:6">
      <c r="A20" s="8"/>
      <c r="B20" s="8"/>
      <c r="C20" s="21"/>
      <c r="D20" s="9"/>
      <c r="E20" s="9"/>
      <c r="F20" s="7"/>
    </row>
    <row r="21" spans="1:6">
      <c r="A21" s="8"/>
      <c r="B21" s="8"/>
      <c r="C21" s="21"/>
      <c r="D21" s="9"/>
      <c r="E21" s="9"/>
      <c r="F21" s="7">
        <f>SUM(D21+E21)</f>
        <v>0</v>
      </c>
    </row>
    <row r="22" spans="1:6">
      <c r="A22" s="8"/>
      <c r="B22" s="8"/>
      <c r="C22" s="21"/>
      <c r="D22" s="9"/>
      <c r="E22" s="9"/>
      <c r="F22" s="7">
        <f t="shared" ref="F22" si="1">SUM(D22+E22)</f>
        <v>0</v>
      </c>
    </row>
    <row r="23" spans="1:6">
      <c r="A23" s="8"/>
      <c r="B23" s="8"/>
      <c r="C23" s="21"/>
      <c r="D23" s="9"/>
      <c r="E23" s="9"/>
      <c r="F23" s="7"/>
    </row>
    <row r="24" spans="1:6">
      <c r="A24" s="8"/>
      <c r="B24" s="8"/>
      <c r="C24" s="21"/>
      <c r="D24" s="9"/>
      <c r="E24" s="9"/>
      <c r="F24" s="7">
        <f>SUM(D24+E24)</f>
        <v>0</v>
      </c>
    </row>
    <row r="25" spans="1:6" ht="15.6">
      <c r="A25" s="27" t="s">
        <v>11</v>
      </c>
      <c r="B25" s="27"/>
      <c r="C25" s="27"/>
      <c r="D25" s="32">
        <f>D5+F13</f>
        <v>20672558.800000001</v>
      </c>
      <c r="E25" s="32"/>
      <c r="F25" s="32"/>
    </row>
    <row r="26" spans="1:6" ht="17.399999999999999">
      <c r="A26" s="29" t="s">
        <v>9</v>
      </c>
      <c r="B26" s="29"/>
      <c r="C26" s="29"/>
      <c r="D26" s="30" t="str">
        <f>IF(F4=F13,"Rozpočet je v pořádku","Rozdíl je ")</f>
        <v>Rozpočet je v pořádku</v>
      </c>
      <c r="E26" s="30"/>
      <c r="F26" s="5">
        <f>F4-F13</f>
        <v>0</v>
      </c>
    </row>
    <row r="27" spans="1:6" ht="17.399999999999999">
      <c r="A27" s="10"/>
      <c r="B27" s="10"/>
      <c r="C27" s="10"/>
      <c r="D27" s="11"/>
      <c r="E27" s="11"/>
      <c r="F27" s="5"/>
    </row>
    <row r="28" spans="1:6">
      <c r="A28" t="s">
        <v>13</v>
      </c>
    </row>
    <row r="29" spans="1:6">
      <c r="C29" t="s">
        <v>14</v>
      </c>
    </row>
    <row r="30" spans="1:6">
      <c r="A30" t="s">
        <v>22</v>
      </c>
      <c r="D30" s="14">
        <v>19091914</v>
      </c>
      <c r="E30" s="14">
        <v>481177.8</v>
      </c>
      <c r="F30" s="14">
        <f>SUM(D30+E30)</f>
        <v>19573091.800000001</v>
      </c>
    </row>
    <row r="31" spans="1:6">
      <c r="A31" s="13" t="s">
        <v>31</v>
      </c>
      <c r="D31" s="14">
        <v>0</v>
      </c>
      <c r="E31" s="15"/>
      <c r="F31" s="14">
        <v>0</v>
      </c>
    </row>
    <row r="32" spans="1:6">
      <c r="A32" s="13" t="s">
        <v>25</v>
      </c>
      <c r="B32" t="s">
        <v>26</v>
      </c>
      <c r="D32" s="14">
        <v>1099467</v>
      </c>
      <c r="E32" s="15"/>
      <c r="F32" s="14">
        <v>1099467</v>
      </c>
    </row>
    <row r="33" spans="1:6">
      <c r="A33" s="12" t="s">
        <v>15</v>
      </c>
      <c r="B33" s="12"/>
      <c r="C33" s="12"/>
      <c r="D33" s="16">
        <v>20191381</v>
      </c>
      <c r="E33" s="14">
        <v>481177.8</v>
      </c>
      <c r="F33" s="16">
        <f>SUM(F30+F31+F32)</f>
        <v>20672558.800000001</v>
      </c>
    </row>
    <row r="34" spans="1:6">
      <c r="D34" s="17"/>
      <c r="E34" s="17"/>
      <c r="F34" s="17"/>
    </row>
    <row r="35" spans="1:6">
      <c r="C35" t="s">
        <v>16</v>
      </c>
      <c r="D35" s="17"/>
      <c r="E35" s="17"/>
      <c r="F35" s="17"/>
    </row>
    <row r="36" spans="1:6">
      <c r="A36" s="13" t="s">
        <v>24</v>
      </c>
      <c r="D36" s="14">
        <v>19565773</v>
      </c>
      <c r="E36" s="14">
        <v>481177.8</v>
      </c>
      <c r="F36" s="14">
        <f>SUM(D36+E36)</f>
        <v>20046950.800000001</v>
      </c>
    </row>
    <row r="37" spans="1:6">
      <c r="A37" s="13" t="s">
        <v>28</v>
      </c>
      <c r="D37" s="14">
        <v>625608</v>
      </c>
      <c r="E37" s="18"/>
      <c r="F37" s="14">
        <v>625608</v>
      </c>
    </row>
    <row r="38" spans="1:6">
      <c r="A38" s="13" t="s">
        <v>27</v>
      </c>
      <c r="D38" s="14">
        <v>0</v>
      </c>
      <c r="E38" s="18"/>
      <c r="F38" s="14">
        <v>0</v>
      </c>
    </row>
    <row r="39" spans="1:6">
      <c r="A39" s="12" t="s">
        <v>17</v>
      </c>
      <c r="C39" s="12"/>
      <c r="D39" s="19">
        <v>20191381</v>
      </c>
      <c r="E39" s="14">
        <v>481177.8</v>
      </c>
      <c r="F39" s="19">
        <f>SUM(F36+F37+F38)</f>
        <v>20672558.800000001</v>
      </c>
    </row>
    <row r="40" spans="1:6">
      <c r="A40" s="12"/>
      <c r="C40" s="12"/>
      <c r="D40" s="19"/>
      <c r="E40" s="14"/>
      <c r="F40" s="19"/>
    </row>
    <row r="41" spans="1:6">
      <c r="A41" s="12"/>
      <c r="C41" s="12"/>
      <c r="D41" s="19"/>
      <c r="E41" s="14"/>
      <c r="F41" s="19"/>
    </row>
    <row r="42" spans="1:6">
      <c r="A42" s="12" t="s">
        <v>36</v>
      </c>
      <c r="C42" s="12"/>
      <c r="D42" s="19"/>
      <c r="E42" s="14"/>
      <c r="F42" s="19"/>
    </row>
    <row r="43" spans="1:6">
      <c r="A43" s="12"/>
      <c r="C43" s="12"/>
      <c r="D43" s="19"/>
      <c r="E43" s="14"/>
      <c r="F43" s="19"/>
    </row>
    <row r="44" spans="1:6">
      <c r="A44" s="12"/>
      <c r="C44" s="12"/>
      <c r="D44" s="19"/>
      <c r="E44" s="14"/>
      <c r="F44" s="19"/>
    </row>
    <row r="45" spans="1:6">
      <c r="A45" s="12"/>
    </row>
    <row r="46" spans="1:6">
      <c r="A46" t="s">
        <v>18</v>
      </c>
      <c r="E46" t="s">
        <v>30</v>
      </c>
    </row>
    <row r="47" spans="1:6">
      <c r="A47" t="s">
        <v>19</v>
      </c>
      <c r="E47" t="s">
        <v>29</v>
      </c>
    </row>
  </sheetData>
  <mergeCells count="15">
    <mergeCell ref="A26:C26"/>
    <mergeCell ref="D26:E26"/>
    <mergeCell ref="A4:B4"/>
    <mergeCell ref="A2:F2"/>
    <mergeCell ref="D12:F12"/>
    <mergeCell ref="D25:F25"/>
    <mergeCell ref="A5:C5"/>
    <mergeCell ref="D5:E5"/>
    <mergeCell ref="A1:B1"/>
    <mergeCell ref="A3:F3"/>
    <mergeCell ref="D4:E4"/>
    <mergeCell ref="A12:C12"/>
    <mergeCell ref="A25:C25"/>
    <mergeCell ref="A13:B13"/>
    <mergeCell ref="D13:E13"/>
  </mergeCells>
  <phoneticPr fontId="2" type="noConversion"/>
  <pageMargins left="0.78740157499999996" right="0.78740157499999996" top="0.984251969" bottom="0.984251969" header="0.4921259845" footer="0.4921259845"/>
  <pageSetup paperSize="9" scale="8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"/>
  <sheetViews>
    <sheetView workbookViewId="0"/>
  </sheetViews>
  <sheetFormatPr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 Těšetice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dostalova</cp:lastModifiedBy>
  <cp:lastPrinted>2017-03-21T10:47:13Z</cp:lastPrinted>
  <dcterms:created xsi:type="dcterms:W3CDTF">2010-08-14T13:57:10Z</dcterms:created>
  <dcterms:modified xsi:type="dcterms:W3CDTF">2017-03-21T10:48:23Z</dcterms:modified>
</cp:coreProperties>
</file>