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tabRatio="203" activeTab="1"/>
  </bookViews>
  <sheets>
    <sheet name="List5" sheetId="1" r:id="rId1"/>
    <sheet name="List4" sheetId="2" r:id="rId2"/>
    <sheet name="List1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<sst xmlns="http://schemas.openxmlformats.org/spreadsheetml/2006/main" count="332" uniqueCount="296">
  <si>
    <t>daň z příjmů fyzických osob ze závislé činnosti</t>
  </si>
  <si>
    <t>daň z příjmu právnických osob</t>
  </si>
  <si>
    <t>daň z příjmu právnických osob za obce</t>
  </si>
  <si>
    <t>daň z přidané hodnoty</t>
  </si>
  <si>
    <t>správní poplatky</t>
  </si>
  <si>
    <t>poplatek ze psů</t>
  </si>
  <si>
    <t>poplatek za užívání veřejného prostranství</t>
  </si>
  <si>
    <t>poplatek ze vstupného</t>
  </si>
  <si>
    <t>poplatek za provoz výherních hracích přístrojů</t>
  </si>
  <si>
    <t>daň z nemovitostí</t>
  </si>
  <si>
    <t>CELKEM</t>
  </si>
  <si>
    <t>příjmy za služby placené s nájmem z bytů</t>
  </si>
  <si>
    <t>příjmy z úroků</t>
  </si>
  <si>
    <t>Rekapitulace příjmů:</t>
  </si>
  <si>
    <t>PHM a maziva</t>
  </si>
  <si>
    <t>PHM a maziva - obecní auto</t>
  </si>
  <si>
    <t>ČSOB Olomouc - Poštovní spořitelna</t>
  </si>
  <si>
    <t>1. Daňové příjmy:</t>
  </si>
  <si>
    <t>2. Nedaňové příjmy:</t>
  </si>
  <si>
    <t>3. Kapitálové příjmy:</t>
  </si>
  <si>
    <t>4. Přijaté dotace:</t>
  </si>
  <si>
    <t>1. Silnice:</t>
  </si>
  <si>
    <t>2. Záležitosti pozemních komunikací:</t>
  </si>
  <si>
    <t>4. Pitná voda - Vodovod Pomoraví:</t>
  </si>
  <si>
    <t>5. Odvod a čištění odpadních vod - kanalizace:</t>
  </si>
  <si>
    <t>Položky</t>
  </si>
  <si>
    <t>Upravený</t>
  </si>
  <si>
    <t>Skutečnost</t>
  </si>
  <si>
    <t>Plnění</t>
  </si>
  <si>
    <t>v %</t>
  </si>
  <si>
    <t>výtěžek z provozování loterií</t>
  </si>
  <si>
    <t>Nedaňové příjmy celkem</t>
  </si>
  <si>
    <t>Kapitálové příjmy celkem</t>
  </si>
  <si>
    <t>Přijaté dotace celkem</t>
  </si>
  <si>
    <t>cestovné</t>
  </si>
  <si>
    <t>příjmy z pronájmu ŠaPZ, KD Těšetice a Rataje</t>
  </si>
  <si>
    <t>příjmy čisté z pronájmu bytů</t>
  </si>
  <si>
    <t>SALDO příjmů a výdajů po konsolidaci</t>
  </si>
  <si>
    <t>nákup služeb</t>
  </si>
  <si>
    <t>opravy a údržba silnic</t>
  </si>
  <si>
    <t>nákup služeb v souvislosti s chodníky</t>
  </si>
  <si>
    <t>oprava a údržba</t>
  </si>
  <si>
    <t>nákup materiál</t>
  </si>
  <si>
    <t>nákup materiálu</t>
  </si>
  <si>
    <t>voda</t>
  </si>
  <si>
    <t>elektrická energie</t>
  </si>
  <si>
    <t>opravy a udržování TKR</t>
  </si>
  <si>
    <t>opravy a údržba</t>
  </si>
  <si>
    <t>nákup materiálu na údržbu</t>
  </si>
  <si>
    <t>odvody zdravotního pojištění</t>
  </si>
  <si>
    <t>ostatní povinné pojistné</t>
  </si>
  <si>
    <t>knihy a tisk</t>
  </si>
  <si>
    <t>materiál - tonery, kanc. potřeby, čistící prostředky</t>
  </si>
  <si>
    <t>služby pošt</t>
  </si>
  <si>
    <t>telefony</t>
  </si>
  <si>
    <t>školení a semináře</t>
  </si>
  <si>
    <t>služby - zpracování mezd</t>
  </si>
  <si>
    <t>nákup knih</t>
  </si>
  <si>
    <t>příjmy za služby nebytových prostor v nájmu</t>
  </si>
  <si>
    <t>pronájem hrobových míst</t>
  </si>
  <si>
    <t>příjmy čisté z nebytových prostor obce</t>
  </si>
  <si>
    <t>ostatní příjmy: rozvoz obědů, knihovny a jiné</t>
  </si>
  <si>
    <t xml:space="preserve">neinvestiční příspěvek na provoz </t>
  </si>
  <si>
    <t>neinvestiční příspěvek na provoz ŠJ Těšetice</t>
  </si>
  <si>
    <t>odměny knihovnice Těšetice, Rataje</t>
  </si>
  <si>
    <t>odměny za práci v kultuře</t>
  </si>
  <si>
    <t>pohoštění na kulturních  akcích</t>
  </si>
  <si>
    <t>věcné dary - balíčky jubilantům</t>
  </si>
  <si>
    <t>odměna vedoucím za práci s mládeží</t>
  </si>
  <si>
    <t>neinvestiční dotace na materiál a služby</t>
  </si>
  <si>
    <t>nákup ovocného koncentrátu</t>
  </si>
  <si>
    <t>opravy a údržba bytového fondu</t>
  </si>
  <si>
    <t>odměna za práce a sečení hřbitova</t>
  </si>
  <si>
    <t>mzda za údržbu obcí</t>
  </si>
  <si>
    <t>nákup  služeb</t>
  </si>
  <si>
    <t xml:space="preserve">hrubé mzdy zaměstnanci </t>
  </si>
  <si>
    <t>V Těšeticích dne 15. března 2006</t>
  </si>
  <si>
    <t>příjem za prodej knih a map obcí</t>
  </si>
  <si>
    <t>Hana Rozsypalová</t>
  </si>
  <si>
    <t>starostka obce Těšetice</t>
  </si>
  <si>
    <t>poplatek za likvidaci komunálního odpadu</t>
  </si>
  <si>
    <t>Daňové příjmy celkem</t>
  </si>
  <si>
    <t>stočné od obyvatel a podniků</t>
  </si>
  <si>
    <t>příjem za likvidaci odpadů od podnikatelů</t>
  </si>
  <si>
    <t>příjem za vystoupení ochotnického divadla</t>
  </si>
  <si>
    <t>odměny na dohodu</t>
  </si>
  <si>
    <t>9. Školící a přednáškové zařízení:</t>
  </si>
  <si>
    <t>podíl otop plynem</t>
  </si>
  <si>
    <t>10. Ochotnické divadlo Těšetice:</t>
  </si>
  <si>
    <t>odvod poplatků DILIA Praha</t>
  </si>
  <si>
    <t>11. Činnosti knihovnické:</t>
  </si>
  <si>
    <t>13. Zachování a obnova kulturních památek:</t>
  </si>
  <si>
    <t>elektrická energie stanice TKR na obci</t>
  </si>
  <si>
    <t>poskytnuté náhrady za službu a energie</t>
  </si>
  <si>
    <t>programy akcí a jiné služby SPOZ</t>
  </si>
  <si>
    <t>odvoz odpadu od hřbitova</t>
  </si>
  <si>
    <t>oprava a údržba hřbitova</t>
  </si>
  <si>
    <t>26. Komunální služby a územní rozvoj:</t>
  </si>
  <si>
    <t>27. Likvidace nebezpečných odpadů:</t>
  </si>
  <si>
    <t>28. Likvidace komunálních odpadů:</t>
  </si>
  <si>
    <t>nákup pracovních oděvů</t>
  </si>
  <si>
    <t>29. Veřejná zeleň:</t>
  </si>
  <si>
    <t>30. Pomoc starým občanům:</t>
  </si>
  <si>
    <t>nákup DDHM</t>
  </si>
  <si>
    <t>odměny členů zastupitelstva</t>
  </si>
  <si>
    <t>zdravotní pojištění</t>
  </si>
  <si>
    <t xml:space="preserve">CELKEM  § 2212 </t>
  </si>
  <si>
    <t>CELKEM  § 2219</t>
  </si>
  <si>
    <t>CELKEM  § 2221</t>
  </si>
  <si>
    <t>CELKEM  § 2310</t>
  </si>
  <si>
    <t>CELKEM  § 2321</t>
  </si>
  <si>
    <t xml:space="preserve">za služby správce kanalizační sítě </t>
  </si>
  <si>
    <t>CELKEM  § 3119</t>
  </si>
  <si>
    <t>CELKEM  § 3141</t>
  </si>
  <si>
    <t>CELKEM  § 3239</t>
  </si>
  <si>
    <t>CELKEM  § 3299</t>
  </si>
  <si>
    <t>CELKEM  § 3311</t>
  </si>
  <si>
    <t xml:space="preserve">nákup služeb - půjčovné kostýmy </t>
  </si>
  <si>
    <t>občerstvení účinkujícím</t>
  </si>
  <si>
    <t>podíl za otop plyn KD Těšetice</t>
  </si>
  <si>
    <t>CELKEM  § 3314</t>
  </si>
  <si>
    <t>CELKEM  § 3319</t>
  </si>
  <si>
    <t>CELKEM  § 3322</t>
  </si>
  <si>
    <t>CELKEM  § 3341</t>
  </si>
  <si>
    <t>CELKEM  § 3399</t>
  </si>
  <si>
    <t>CELKEM  § 3419</t>
  </si>
  <si>
    <t>CELKEM  § 3421</t>
  </si>
  <si>
    <t>CELKEM  § 3549</t>
  </si>
  <si>
    <t>CELKEM  § 3612</t>
  </si>
  <si>
    <t>CELKEM  § 3613</t>
  </si>
  <si>
    <t>CELKEM  § 3631</t>
  </si>
  <si>
    <t>CELKEM  § 3632</t>
  </si>
  <si>
    <t>CELKEM  § 3633</t>
  </si>
  <si>
    <t>CELKEM  § 3635</t>
  </si>
  <si>
    <t>CELKEM  § 3639</t>
  </si>
  <si>
    <t>CELKEM  § 3721</t>
  </si>
  <si>
    <t>CELKEM  § 3722</t>
  </si>
  <si>
    <t>CELKEM  § 3745</t>
  </si>
  <si>
    <t>odměna za rozvoz obědů seniorům</t>
  </si>
  <si>
    <t>CELKEM  § 4349</t>
  </si>
  <si>
    <t>31. Dotace neziskovým organizacím:</t>
  </si>
  <si>
    <t>CELKEM  § 5512</t>
  </si>
  <si>
    <t>CELKEM  § 6112</t>
  </si>
  <si>
    <t xml:space="preserve">pohoštění </t>
  </si>
  <si>
    <t>věcné dary na plesy, turnaje, soutěže dětí</t>
  </si>
  <si>
    <t>CELKEM  § 6171</t>
  </si>
  <si>
    <t>CELKEM  § 6310</t>
  </si>
  <si>
    <t>CELKEM  § 6320</t>
  </si>
  <si>
    <t>CELKEM  § 6399</t>
  </si>
  <si>
    <t>rozpočet Kč</t>
  </si>
  <si>
    <t>v Kč</t>
  </si>
  <si>
    <t>daň z příjmu fyz. osob z kapitálových výnosů</t>
  </si>
  <si>
    <t xml:space="preserve">poplatky TKR od občanů za televizní programy </t>
  </si>
  <si>
    <t>Kč</t>
  </si>
  <si>
    <t xml:space="preserve"> Kč</t>
  </si>
  <si>
    <t>6. Základní škola a mateřská škola Těšetice, příspěvková organizace:</t>
  </si>
  <si>
    <t>7. Školní jídelna Těšetice, příspěvková organizace:</t>
  </si>
  <si>
    <t xml:space="preserve">doplatek na mzdy  </t>
  </si>
  <si>
    <t>8. Jazyková učebna v ZŠ Těšetice:</t>
  </si>
  <si>
    <t>12. Kulturní dění v obcích a KD Těšetice a Rataje:</t>
  </si>
  <si>
    <t>stavba TKR - rozšíření o nové přípojky</t>
  </si>
  <si>
    <t>odměny SPOZ</t>
  </si>
  <si>
    <t>elektrická energie keramické dílny</t>
  </si>
  <si>
    <t>nájemné za kontejner u hřbitova</t>
  </si>
  <si>
    <t>odměny brigádníkům</t>
  </si>
  <si>
    <t xml:space="preserve">nákup materiálu na údržbu </t>
  </si>
  <si>
    <t xml:space="preserve">pohonné hmoty a maziva </t>
  </si>
  <si>
    <t>Zpracovala: Jana Látalová, účetní obce</t>
  </si>
  <si>
    <r>
      <t xml:space="preserve">A.   </t>
    </r>
    <r>
      <rPr>
        <b/>
        <u val="single"/>
        <sz val="12"/>
        <rFont val="Arial"/>
        <family val="2"/>
      </rPr>
      <t>Příjmy obce Těšetice v roce 2007</t>
    </r>
    <r>
      <rPr>
        <b/>
        <sz val="12"/>
        <rFont val="Arial"/>
        <family val="2"/>
      </rPr>
      <t>:</t>
    </r>
  </si>
  <si>
    <t>poplatek za znečištění ovzduší</t>
  </si>
  <si>
    <t>příjem od občanů za modemy</t>
  </si>
  <si>
    <t>pronájem pozemků</t>
  </si>
  <si>
    <t>příjem za vyúčtování služeb nebytových prostor</t>
  </si>
  <si>
    <t>příjem za prodej plynovodu v obci Těšetice</t>
  </si>
  <si>
    <t>příjem za prodej traktorku</t>
  </si>
  <si>
    <t>státní rozpočet na výkon správy a školství</t>
  </si>
  <si>
    <t xml:space="preserve">dotace Úřadu práce na VPP </t>
  </si>
  <si>
    <t>neinvestiční dotace na provoz SDH</t>
  </si>
  <si>
    <t>dotace MF ČR  na Czech POINT</t>
  </si>
  <si>
    <t>neinvestiční dotace od obcí na provoz školy</t>
  </si>
  <si>
    <t>Zůstatky na bankovních účtech k 31. 12. 2007:</t>
  </si>
  <si>
    <t xml:space="preserve">ČSOB Olomouc - kontokorentní úvěr obce </t>
  </si>
  <si>
    <t>KB Olomouc - účet zrušen k 15.10. 2007</t>
  </si>
  <si>
    <t>Celkem počáteční stav na bankovních účtech k    1. 1. 2007</t>
  </si>
  <si>
    <t>Celkem konečný stav na bankovních účtech k   31. 12. 2007</t>
  </si>
  <si>
    <t xml:space="preserve">Obec Těšetice k financování výdajů v roce 2007 použila vlastních rezerv z minulých let </t>
  </si>
  <si>
    <t>příspěvek ZD Těšetice na opravu mostku</t>
  </si>
  <si>
    <t>příspěvky na vodovodní přípojky občanům</t>
  </si>
  <si>
    <t xml:space="preserve">vybavení DDHM  </t>
  </si>
  <si>
    <t>příspěvek na výuku 1-6/2007</t>
  </si>
  <si>
    <t>odměna na dohodu</t>
  </si>
  <si>
    <t>školení kronikáře obce</t>
  </si>
  <si>
    <t xml:space="preserve">odměna </t>
  </si>
  <si>
    <t>nová vánoční výzdoba obcí</t>
  </si>
  <si>
    <t>16. Tělovýchovná činnost  TJ SOKOL:</t>
  </si>
  <si>
    <t>17. Využití volného času dětí a mládeže:</t>
  </si>
  <si>
    <t>19. Správa bytů:</t>
  </si>
  <si>
    <t>20. Nebytové prostory obce:</t>
  </si>
  <si>
    <t>21. Veřejné osvětlení obcí:</t>
  </si>
  <si>
    <t>22. Správa hřbitova:</t>
  </si>
  <si>
    <t>23. Výstavba místních inženýrských sítí:</t>
  </si>
  <si>
    <t>24. Územní plánování:</t>
  </si>
  <si>
    <t>CELKEM  § 3636</t>
  </si>
  <si>
    <t>vratka za odpady 2006</t>
  </si>
  <si>
    <t>cestovné pracovníci VPP</t>
  </si>
  <si>
    <t>CELKEM  § 4359</t>
  </si>
  <si>
    <t>CELKEM  § 4351</t>
  </si>
  <si>
    <t>33. Požární ochrana obcí:</t>
  </si>
  <si>
    <t xml:space="preserve">refundace mzdy  </t>
  </si>
  <si>
    <t>pohoštění</t>
  </si>
  <si>
    <t xml:space="preserve">37. Pojištění obecního majetku: </t>
  </si>
  <si>
    <t xml:space="preserve">odměny na dohody </t>
  </si>
  <si>
    <t>příspěvek Svazu měst a obcí</t>
  </si>
  <si>
    <t>platby daní a poplatků</t>
  </si>
  <si>
    <t>34. Odměny členům zastupitelstva obce:</t>
  </si>
  <si>
    <t>35. Správa obce Těšetice:</t>
  </si>
  <si>
    <t>36. Obecné výdaje:</t>
  </si>
  <si>
    <t>poplatky za vedení bankovních účtů</t>
  </si>
  <si>
    <t xml:space="preserve">38. Platby daní a poplatků obce: </t>
  </si>
  <si>
    <t xml:space="preserve">39. Vypořádání dotací na volby rok 2006: </t>
  </si>
  <si>
    <t>CELKEM  § 6402</t>
  </si>
  <si>
    <t>23. ledna 2008</t>
  </si>
  <si>
    <t>daň z příjmů fyz. osob ze sam. výděl. činnosti</t>
  </si>
  <si>
    <t>splátka půjčky Region HANÁ, o.s.</t>
  </si>
  <si>
    <t>EKO-UNIMED za separovaný odpad roku 2006</t>
  </si>
  <si>
    <t>příjem na provoz keramické dílny</t>
  </si>
  <si>
    <t>vyúčtování z minulého roku Sbírky zákonů</t>
  </si>
  <si>
    <t xml:space="preserve">finanční dary </t>
  </si>
  <si>
    <t>dotace MMR na zeleň  - POV 2007</t>
  </si>
  <si>
    <t>3. Dopravní obslužnost Connex Morava, a.s.:</t>
  </si>
  <si>
    <t>neinvestiční podíl SO Vodovod Pomoraví</t>
  </si>
  <si>
    <t xml:space="preserve">investiční podíl SO Vodovod Pomoraví </t>
  </si>
  <si>
    <t>investiční příspěvek na vybavení jídelny</t>
  </si>
  <si>
    <t>příspěvek na výuku 9-12/2007</t>
  </si>
  <si>
    <t>bezpečnostní folie oken</t>
  </si>
  <si>
    <t>ŠaPZ Těšetice - zaměstnanec</t>
  </si>
  <si>
    <t>refundace mzda topení KD</t>
  </si>
  <si>
    <t xml:space="preserve">služby - obecní zpravodaj, servis kotelna KD </t>
  </si>
  <si>
    <t>refundace mzda topení KD Těšetice</t>
  </si>
  <si>
    <t>14. Televizní kabelový rozvod:</t>
  </si>
  <si>
    <t xml:space="preserve">nákup DDHM - kabelové modemy </t>
  </si>
  <si>
    <t xml:space="preserve">placení programů TKR </t>
  </si>
  <si>
    <t>18. Pitný režim žáků ZŠ:</t>
  </si>
  <si>
    <t xml:space="preserve">nákup DDHM </t>
  </si>
  <si>
    <t>místní komunikace k 10 RD Těšetice</t>
  </si>
  <si>
    <t>neinv. příspěvek Regionu HANÁ, o.s.</t>
  </si>
  <si>
    <t>nákup pozemků</t>
  </si>
  <si>
    <t>nájem vany ve sběrném dvoře</t>
  </si>
  <si>
    <t>odvoz a likvidace odpadů</t>
  </si>
  <si>
    <t xml:space="preserve">   nákup svahové sekačky SPIDER</t>
  </si>
  <si>
    <t>32. DPS a podpora bytové výstavby:</t>
  </si>
  <si>
    <t>konzultační služby právník</t>
  </si>
  <si>
    <t>služby servisní, kontrolní, geometrické plány…</t>
  </si>
  <si>
    <t>programové vybavení</t>
  </si>
  <si>
    <t>účastnické poplatky - Vesnice roku, konference</t>
  </si>
  <si>
    <t>25. Územní rozvoj:</t>
  </si>
  <si>
    <t xml:space="preserve">                           Rozbor hospodaření obce Těšetice za rok 2007</t>
  </si>
  <si>
    <t>A.   Příjmy obce Těšetice v roce 2007:</t>
  </si>
  <si>
    <t>B.   Výdaje obce Těšetice v roce 2007:</t>
  </si>
  <si>
    <t>příjem od dětí na výuku anglického jazyka</t>
  </si>
  <si>
    <t xml:space="preserve">neinvestiční podíl SO Těšetice a Ústín </t>
  </si>
  <si>
    <t xml:space="preserve">investiční podíl SO Těšetice a Ústín </t>
  </si>
  <si>
    <t>plyn KD: Rataje 32.315,-  Těšetice 73.444,- Kč</t>
  </si>
  <si>
    <t>refundace mzda za úklid tělocvičny</t>
  </si>
  <si>
    <t>vybavení: výdejna stravy MŠ Těšetice</t>
  </si>
  <si>
    <t xml:space="preserve">oprava OÚ - radiátory, malování, siréna, revize </t>
  </si>
  <si>
    <t>investiční úpravy MŠ Těšetice, kancelář</t>
  </si>
  <si>
    <t xml:space="preserve">opravy a údržba </t>
  </si>
  <si>
    <t>neinv. příspěvek SO  Mikroregion KOSÍŘSKO</t>
  </si>
  <si>
    <t>nákup DDHM - sekačka Turbo,  postřikovač</t>
  </si>
  <si>
    <t>nákup služeb - prořez stromů, sečení průlehů</t>
  </si>
  <si>
    <t>DC Topolany, TJ Zora nevidomí</t>
  </si>
  <si>
    <t xml:space="preserve">topení: přízemní budovy Těšetice č. p. 75 </t>
  </si>
  <si>
    <t>elektrická energie: přízemí Těšetice  č. p. 75</t>
  </si>
  <si>
    <t>DDHM: archivní skříně, PC, Czech POINT</t>
  </si>
  <si>
    <t xml:space="preserve">CELKOVÉ VÝDAJE </t>
  </si>
  <si>
    <t>CELKOVÉ PŘÍJMY</t>
  </si>
  <si>
    <t>Projednáno na rozšířené schůzi ROT se členy ZOT dne 29. ledna 2008</t>
  </si>
  <si>
    <t xml:space="preserve">                   Obec    T ě š e t i c e</t>
  </si>
  <si>
    <t xml:space="preserve">a snížila stav peněžních prostředků na bankovních účtech o 411.126,03  Kč </t>
  </si>
  <si>
    <t>služby - čištění stoky, rozbory vod, deratizace</t>
  </si>
  <si>
    <t>voda KD Rataje</t>
  </si>
  <si>
    <t>elektřina: KD-T 27.826,- KD-R 9.469,- a kiosky</t>
  </si>
  <si>
    <t>příspěvek na akci historická vozidla Vojnice</t>
  </si>
  <si>
    <t>zaměření pozemků - výstavba DPS a RD za KD</t>
  </si>
  <si>
    <t xml:space="preserve">                          Těšetice č. p. 75       783 46</t>
  </si>
  <si>
    <t>nákup DDHM - KD Rataje (záclony)</t>
  </si>
  <si>
    <t>oprava kaple Vojnice a sochy F. Xaverského</t>
  </si>
  <si>
    <t>15. SPOZ a kulturní komise:</t>
  </si>
  <si>
    <t xml:space="preserve">nájmy vánoční výzdoby  </t>
  </si>
  <si>
    <t>zpracování II. změny sídel. útvaru obce - III.etapa</t>
  </si>
  <si>
    <t xml:space="preserve">mzda zaměstnanců </t>
  </si>
  <si>
    <t>odvody sociální pojištění - všichni zaměstnanci</t>
  </si>
  <si>
    <t>opravy kanceláří a jiné opravy</t>
  </si>
  <si>
    <t>příspěvek  Spolku pro obnovu venkova</t>
  </si>
  <si>
    <t>Usnesením ZOT č.4/2007 ze dne 25. 9. 2007 byl do výdajů zapojen kontokorentní úvěr 500.000,- Kč.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</si>
</sst>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0"/>
    <numFmt numFmtId="165" formatCode="0.00000000000"/>
    <numFmt numFmtId="166" formatCode="0.0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_ ;\-#,##0.00\ "/>
    <numFmt numFmtId="179" formatCode="[$-405]d\.\ mmmm\ yyyy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hair"/>
      <bottom>
        <color indexed="63"/>
      </bottom>
    </border>
  </borders>
  <cellStyleXfs count="63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0">
    <xf numFmtId="4" fontId="0" fillId="0" borderId="0" xfId="0" applyAlignment="1">
      <alignment/>
    </xf>
    <xf numFmtId="4" fontId="4" fillId="0" borderId="0" xfId="0" applyFont="1" applyAlignment="1">
      <alignment/>
    </xf>
    <xf numFmtId="4" fontId="0" fillId="0" borderId="0" xfId="0" applyFont="1" applyAlignment="1">
      <alignment horizontal="left" indent="1"/>
    </xf>
    <xf numFmtId="4" fontId="5" fillId="0" borderId="0" xfId="0" applyFont="1" applyAlignment="1">
      <alignment horizontal="left" indent="1"/>
    </xf>
    <xf numFmtId="4" fontId="5" fillId="0" borderId="10" xfId="0" applyFont="1" applyBorder="1" applyAlignment="1">
      <alignment horizontal="center"/>
    </xf>
    <xf numFmtId="4" fontId="5" fillId="0" borderId="11" xfId="0" applyFont="1" applyBorder="1" applyAlignment="1">
      <alignment horizontal="center"/>
    </xf>
    <xf numFmtId="4" fontId="5" fillId="0" borderId="12" xfId="0" applyFont="1" applyBorder="1" applyAlignment="1">
      <alignment horizontal="center"/>
    </xf>
    <xf numFmtId="4" fontId="0" fillId="0" borderId="13" xfId="0" applyFont="1" applyBorder="1" applyAlignment="1">
      <alignment horizontal="left" indent="1"/>
    </xf>
    <xf numFmtId="43" fontId="0" fillId="0" borderId="14" xfId="34" applyFont="1" applyBorder="1" applyAlignment="1">
      <alignment horizontal="center"/>
    </xf>
    <xf numFmtId="4" fontId="5" fillId="0" borderId="15" xfId="0" applyFont="1" applyBorder="1" applyAlignment="1">
      <alignment horizontal="left" indent="1"/>
    </xf>
    <xf numFmtId="43" fontId="5" fillId="0" borderId="16" xfId="34" applyFont="1" applyBorder="1" applyAlignment="1">
      <alignment horizontal="right"/>
    </xf>
    <xf numFmtId="4" fontId="0" fillId="0" borderId="17" xfId="0" applyFont="1" applyBorder="1" applyAlignment="1">
      <alignment horizontal="left" indent="1"/>
    </xf>
    <xf numFmtId="43" fontId="0" fillId="0" borderId="18" xfId="34" applyFont="1" applyBorder="1" applyAlignment="1">
      <alignment horizontal="center"/>
    </xf>
    <xf numFmtId="4" fontId="0" fillId="0" borderId="19" xfId="0" applyFont="1" applyBorder="1" applyAlignment="1">
      <alignment horizontal="left" indent="1"/>
    </xf>
    <xf numFmtId="43" fontId="0" fillId="0" borderId="20" xfId="34" applyFont="1" applyBorder="1" applyAlignment="1">
      <alignment horizontal="center"/>
    </xf>
    <xf numFmtId="4" fontId="6" fillId="0" borderId="17" xfId="0" applyFont="1" applyBorder="1" applyAlignment="1">
      <alignment horizontal="center"/>
    </xf>
    <xf numFmtId="4" fontId="5" fillId="0" borderId="21" xfId="0" applyFont="1" applyBorder="1" applyAlignment="1">
      <alignment horizontal="center"/>
    </xf>
    <xf numFmtId="4" fontId="5" fillId="0" borderId="18" xfId="0" applyFont="1" applyBorder="1" applyAlignment="1">
      <alignment horizontal="center"/>
    </xf>
    <xf numFmtId="4" fontId="5" fillId="0" borderId="22" xfId="0" applyFont="1" applyBorder="1" applyAlignment="1">
      <alignment/>
    </xf>
    <xf numFmtId="4" fontId="5" fillId="0" borderId="0" xfId="0" applyFont="1" applyAlignment="1">
      <alignment/>
    </xf>
    <xf numFmtId="4" fontId="0" fillId="0" borderId="10" xfId="0" applyFont="1" applyBorder="1" applyAlignment="1">
      <alignment horizontal="left" indent="1"/>
    </xf>
    <xf numFmtId="4" fontId="5" fillId="0" borderId="22" xfId="0" applyFont="1" applyBorder="1" applyAlignment="1">
      <alignment horizontal="right"/>
    </xf>
    <xf numFmtId="4" fontId="5" fillId="0" borderId="23" xfId="0" applyFont="1" applyBorder="1" applyAlignment="1">
      <alignment horizontal="left" indent="1"/>
    </xf>
    <xf numFmtId="4" fontId="5" fillId="0" borderId="24" xfId="0" applyFont="1" applyBorder="1" applyAlignment="1">
      <alignment/>
    </xf>
    <xf numFmtId="43" fontId="5" fillId="0" borderId="25" xfId="34" applyFont="1" applyBorder="1" applyAlignment="1">
      <alignment horizontal="right"/>
    </xf>
    <xf numFmtId="4" fontId="0" fillId="0" borderId="26" xfId="0" applyFont="1" applyBorder="1" applyAlignment="1">
      <alignment horizontal="left" indent="1"/>
    </xf>
    <xf numFmtId="43" fontId="0" fillId="0" borderId="12" xfId="34" applyFont="1" applyBorder="1" applyAlignment="1">
      <alignment horizontal="right"/>
    </xf>
    <xf numFmtId="4" fontId="0" fillId="0" borderId="11" xfId="0" applyFont="1" applyBorder="1" applyAlignment="1">
      <alignment/>
    </xf>
    <xf numFmtId="4" fontId="0" fillId="0" borderId="0" xfId="0" applyFont="1" applyAlignment="1">
      <alignment/>
    </xf>
    <xf numFmtId="4" fontId="0" fillId="0" borderId="27" xfId="0" applyFont="1" applyBorder="1" applyAlignment="1">
      <alignment/>
    </xf>
    <xf numFmtId="43" fontId="0" fillId="0" borderId="14" xfId="34" applyFont="1" applyBorder="1" applyAlignment="1">
      <alignment horizontal="right"/>
    </xf>
    <xf numFmtId="43" fontId="0" fillId="0" borderId="0" xfId="34" applyFont="1" applyAlignment="1">
      <alignment horizontal="right"/>
    </xf>
    <xf numFmtId="4" fontId="0" fillId="0" borderId="0" xfId="0" applyFont="1" applyAlignment="1">
      <alignment/>
    </xf>
    <xf numFmtId="4" fontId="0" fillId="0" borderId="21" xfId="0" applyFont="1" applyBorder="1" applyAlignment="1">
      <alignment/>
    </xf>
    <xf numFmtId="43" fontId="0" fillId="0" borderId="18" xfId="34" applyFont="1" applyBorder="1" applyAlignment="1">
      <alignment horizontal="right"/>
    </xf>
    <xf numFmtId="4" fontId="0" fillId="0" borderId="28" xfId="0" applyFont="1" applyBorder="1" applyAlignment="1">
      <alignment/>
    </xf>
    <xf numFmtId="43" fontId="0" fillId="0" borderId="29" xfId="34" applyFont="1" applyBorder="1" applyAlignment="1">
      <alignment horizontal="right"/>
    </xf>
    <xf numFmtId="4" fontId="0" fillId="0" borderId="30" xfId="0" applyFont="1" applyBorder="1" applyAlignment="1">
      <alignment/>
    </xf>
    <xf numFmtId="43" fontId="0" fillId="0" borderId="20" xfId="34" applyFont="1" applyBorder="1" applyAlignment="1">
      <alignment horizontal="right"/>
    </xf>
    <xf numFmtId="4" fontId="0" fillId="0" borderId="0" xfId="0" applyFont="1" applyBorder="1" applyAlignment="1">
      <alignment/>
    </xf>
    <xf numFmtId="4" fontId="0" fillId="0" borderId="31" xfId="0" applyFont="1" applyBorder="1" applyAlignment="1">
      <alignment/>
    </xf>
    <xf numFmtId="4" fontId="5" fillId="0" borderId="32" xfId="0" applyFont="1" applyBorder="1" applyAlignment="1">
      <alignment/>
    </xf>
    <xf numFmtId="4" fontId="0" fillId="0" borderId="33" xfId="0" applyFont="1" applyBorder="1" applyAlignment="1">
      <alignment/>
    </xf>
    <xf numFmtId="4" fontId="0" fillId="0" borderId="34" xfId="0" applyFont="1" applyBorder="1" applyAlignment="1">
      <alignment/>
    </xf>
    <xf numFmtId="4" fontId="0" fillId="0" borderId="15" xfId="0" applyFont="1" applyBorder="1" applyAlignment="1">
      <alignment horizontal="left" indent="1"/>
    </xf>
    <xf numFmtId="4" fontId="0" fillId="0" borderId="35" xfId="0" applyFont="1" applyBorder="1" applyAlignment="1">
      <alignment/>
    </xf>
    <xf numFmtId="4" fontId="0" fillId="0" borderId="36" xfId="0" applyFont="1" applyBorder="1" applyAlignment="1">
      <alignment/>
    </xf>
    <xf numFmtId="4" fontId="0" fillId="0" borderId="37" xfId="0" applyFont="1" applyBorder="1" applyAlignment="1">
      <alignment/>
    </xf>
    <xf numFmtId="4" fontId="5" fillId="0" borderId="38" xfId="0" applyFont="1" applyBorder="1" applyAlignment="1">
      <alignment/>
    </xf>
    <xf numFmtId="43" fontId="5" fillId="0" borderId="31" xfId="34" applyFont="1" applyBorder="1" applyAlignment="1">
      <alignment horizontal="right"/>
    </xf>
    <xf numFmtId="4" fontId="6" fillId="0" borderId="0" xfId="0" applyFont="1" applyAlignment="1">
      <alignment horizontal="left"/>
    </xf>
    <xf numFmtId="4" fontId="7" fillId="0" borderId="0" xfId="0" applyFont="1" applyAlignment="1">
      <alignment horizontal="left" indent="1"/>
    </xf>
    <xf numFmtId="4" fontId="9" fillId="0" borderId="13" xfId="0" applyFont="1" applyBorder="1" applyAlignment="1">
      <alignment horizontal="left" indent="1"/>
    </xf>
    <xf numFmtId="4" fontId="10" fillId="0" borderId="0" xfId="0" applyFont="1" applyAlignment="1">
      <alignment horizontal="left" indent="1"/>
    </xf>
    <xf numFmtId="4" fontId="9" fillId="0" borderId="0" xfId="0" applyFont="1" applyAlignment="1">
      <alignment/>
    </xf>
    <xf numFmtId="43" fontId="9" fillId="0" borderId="0" xfId="34" applyFont="1" applyAlignment="1">
      <alignment horizontal="right"/>
    </xf>
    <xf numFmtId="4" fontId="9" fillId="0" borderId="27" xfId="0" applyFont="1" applyBorder="1" applyAlignment="1">
      <alignment/>
    </xf>
    <xf numFmtId="43" fontId="9" fillId="0" borderId="14" xfId="34" applyFont="1" applyBorder="1" applyAlignment="1">
      <alignment horizontal="right"/>
    </xf>
    <xf numFmtId="4" fontId="9" fillId="0" borderId="0" xfId="0" applyFont="1" applyAlignment="1">
      <alignment horizontal="left" indent="1"/>
    </xf>
    <xf numFmtId="43" fontId="9" fillId="0" borderId="0" xfId="0" applyNumberFormat="1" applyFont="1" applyAlignment="1">
      <alignment horizontal="right"/>
    </xf>
    <xf numFmtId="4" fontId="10" fillId="0" borderId="0" xfId="0" applyFont="1" applyAlignment="1">
      <alignment/>
    </xf>
    <xf numFmtId="4" fontId="10" fillId="0" borderId="0" xfId="0" applyFont="1" applyBorder="1" applyAlignment="1">
      <alignment horizontal="left" indent="1"/>
    </xf>
    <xf numFmtId="4" fontId="10" fillId="0" borderId="0" xfId="0" applyFont="1" applyBorder="1" applyAlignment="1">
      <alignment/>
    </xf>
    <xf numFmtId="43" fontId="10" fillId="0" borderId="0" xfId="34" applyFont="1" applyBorder="1" applyAlignment="1">
      <alignment horizontal="right"/>
    </xf>
    <xf numFmtId="43" fontId="10" fillId="0" borderId="0" xfId="34" applyFont="1" applyAlignment="1">
      <alignment horizontal="right"/>
    </xf>
    <xf numFmtId="4" fontId="0" fillId="0" borderId="39" xfId="0" applyFont="1" applyBorder="1" applyAlignment="1">
      <alignment/>
    </xf>
    <xf numFmtId="4" fontId="0" fillId="0" borderId="40" xfId="0" applyFont="1" applyBorder="1" applyAlignment="1">
      <alignment/>
    </xf>
    <xf numFmtId="4" fontId="0" fillId="0" borderId="23" xfId="0" applyFont="1" applyBorder="1" applyAlignment="1">
      <alignment horizontal="left" indent="1"/>
    </xf>
    <xf numFmtId="4" fontId="0" fillId="0" borderId="24" xfId="0" applyFont="1" applyBorder="1" applyAlignment="1">
      <alignment/>
    </xf>
    <xf numFmtId="43" fontId="0" fillId="0" borderId="25" xfId="34" applyFont="1" applyBorder="1" applyAlignment="1">
      <alignment horizontal="right"/>
    </xf>
    <xf numFmtId="43" fontId="5" fillId="0" borderId="25" xfId="0" applyNumberFormat="1" applyFont="1" applyBorder="1" applyAlignment="1">
      <alignment horizontal="right"/>
    </xf>
    <xf numFmtId="43" fontId="5" fillId="0" borderId="0" xfId="34" applyFont="1" applyAlignment="1">
      <alignment horizontal="right"/>
    </xf>
    <xf numFmtId="4" fontId="11" fillId="0" borderId="0" xfId="0" applyFont="1" applyAlignment="1">
      <alignment/>
    </xf>
    <xf numFmtId="4" fontId="12" fillId="0" borderId="0" xfId="0" applyFont="1" applyAlignment="1">
      <alignment horizontal="left" indent="1"/>
    </xf>
    <xf numFmtId="43" fontId="12" fillId="0" borderId="0" xfId="0" applyNumberFormat="1" applyFont="1" applyAlignment="1">
      <alignment horizontal="right"/>
    </xf>
    <xf numFmtId="4" fontId="0" fillId="0" borderId="41" xfId="0" applyFont="1" applyBorder="1" applyAlignment="1">
      <alignment/>
    </xf>
    <xf numFmtId="4" fontId="5" fillId="0" borderId="0" xfId="0" applyFont="1" applyBorder="1" applyAlignment="1">
      <alignment horizontal="left" indent="1"/>
    </xf>
    <xf numFmtId="4" fontId="5" fillId="0" borderId="0" xfId="0" applyFont="1" applyBorder="1" applyAlignment="1">
      <alignment/>
    </xf>
    <xf numFmtId="43" fontId="5" fillId="0" borderId="0" xfId="34" applyFont="1" applyBorder="1" applyAlignment="1">
      <alignment horizontal="right"/>
    </xf>
    <xf numFmtId="43" fontId="5" fillId="0" borderId="0" xfId="0" applyNumberFormat="1" applyFont="1" applyBorder="1" applyAlignment="1">
      <alignment horizontal="right"/>
    </xf>
    <xf numFmtId="4" fontId="0" fillId="0" borderId="0" xfId="0" applyFont="1" applyAlignment="1">
      <alignment horizontal="left"/>
    </xf>
    <xf numFmtId="43" fontId="0" fillId="0" borderId="0" xfId="34" applyFont="1" applyAlignment="1">
      <alignment/>
    </xf>
    <xf numFmtId="43" fontId="5" fillId="0" borderId="25" xfId="34" applyFont="1" applyBorder="1" applyAlignment="1">
      <alignment horizontal="left"/>
    </xf>
    <xf numFmtId="4" fontId="0" fillId="0" borderId="25" xfId="0" applyFont="1" applyBorder="1" applyAlignment="1">
      <alignment/>
    </xf>
    <xf numFmtId="4" fontId="5" fillId="0" borderId="12" xfId="0" applyFont="1" applyBorder="1" applyAlignment="1">
      <alignment/>
    </xf>
    <xf numFmtId="43" fontId="5" fillId="0" borderId="0" xfId="34" applyFont="1" applyBorder="1" applyAlignment="1">
      <alignment horizontal="left"/>
    </xf>
    <xf numFmtId="4" fontId="0" fillId="0" borderId="0" xfId="0" applyFont="1" applyBorder="1" applyAlignment="1">
      <alignment horizontal="left"/>
    </xf>
    <xf numFmtId="4" fontId="5" fillId="0" borderId="42" xfId="0" applyFont="1" applyBorder="1" applyAlignment="1">
      <alignment horizontal="left" indent="1"/>
    </xf>
    <xf numFmtId="4" fontId="0" fillId="0" borderId="42" xfId="0" applyFont="1" applyBorder="1" applyAlignment="1">
      <alignment/>
    </xf>
    <xf numFmtId="4" fontId="0" fillId="0" borderId="18" xfId="0" applyFont="1" applyBorder="1" applyAlignment="1">
      <alignment/>
    </xf>
    <xf numFmtId="4" fontId="0" fillId="0" borderId="43" xfId="0" applyFont="1" applyFill="1" applyBorder="1" applyAlignment="1">
      <alignment horizontal="left" indent="1"/>
    </xf>
    <xf numFmtId="4" fontId="0" fillId="0" borderId="38" xfId="0" applyFont="1" applyBorder="1" applyAlignment="1">
      <alignment/>
    </xf>
    <xf numFmtId="43" fontId="0" fillId="0" borderId="44" xfId="34" applyFont="1" applyBorder="1" applyAlignment="1">
      <alignment horizontal="right"/>
    </xf>
    <xf numFmtId="4" fontId="0" fillId="0" borderId="0" xfId="0" applyFont="1" applyBorder="1" applyAlignment="1">
      <alignment horizontal="left" indent="1"/>
    </xf>
    <xf numFmtId="43" fontId="0" fillId="0" borderId="0" xfId="34" applyFont="1" applyBorder="1" applyAlignment="1">
      <alignment horizontal="right"/>
    </xf>
    <xf numFmtId="4" fontId="9" fillId="0" borderId="0" xfId="0" applyFont="1" applyBorder="1" applyAlignment="1">
      <alignment horizontal="left" indent="1"/>
    </xf>
    <xf numFmtId="4" fontId="9" fillId="0" borderId="0" xfId="0" applyFont="1" applyBorder="1" applyAlignment="1">
      <alignment/>
    </xf>
    <xf numFmtId="4" fontId="13" fillId="0" borderId="0" xfId="0" applyFont="1" applyAlignment="1">
      <alignment/>
    </xf>
    <xf numFmtId="4" fontId="0" fillId="0" borderId="13" xfId="0" applyFont="1" applyFill="1" applyBorder="1" applyAlignment="1">
      <alignment horizontal="left" indent="1"/>
    </xf>
    <xf numFmtId="4" fontId="0" fillId="0" borderId="27" xfId="0" applyFont="1" applyFill="1" applyBorder="1" applyAlignment="1">
      <alignment/>
    </xf>
    <xf numFmtId="43" fontId="0" fillId="0" borderId="14" xfId="34" applyFont="1" applyFill="1" applyBorder="1" applyAlignment="1">
      <alignment horizontal="right"/>
    </xf>
    <xf numFmtId="4" fontId="0" fillId="0" borderId="0" xfId="0" applyFont="1" applyFill="1" applyAlignment="1">
      <alignment/>
    </xf>
    <xf numFmtId="43" fontId="10" fillId="0" borderId="0" xfId="0" applyNumberFormat="1" applyFont="1" applyBorder="1" applyAlignment="1">
      <alignment horizontal="right"/>
    </xf>
    <xf numFmtId="4" fontId="0" fillId="0" borderId="12" xfId="0" applyFont="1" applyBorder="1" applyAlignment="1">
      <alignment/>
    </xf>
    <xf numFmtId="4" fontId="0" fillId="0" borderId="17" xfId="0" applyFont="1" applyBorder="1" applyAlignment="1">
      <alignment/>
    </xf>
    <xf numFmtId="4" fontId="6" fillId="0" borderId="0" xfId="0" applyFont="1" applyBorder="1" applyAlignment="1">
      <alignment horizontal="left"/>
    </xf>
    <xf numFmtId="4" fontId="9" fillId="0" borderId="26" xfId="0" applyFont="1" applyBorder="1" applyAlignment="1">
      <alignment horizontal="left" indent="1"/>
    </xf>
    <xf numFmtId="4" fontId="5" fillId="0" borderId="11" xfId="0" applyFont="1" applyBorder="1" applyAlignment="1">
      <alignment horizontal="right"/>
    </xf>
    <xf numFmtId="43" fontId="5" fillId="0" borderId="12" xfId="34" applyFont="1" applyBorder="1" applyAlignment="1">
      <alignment horizontal="right"/>
    </xf>
    <xf numFmtId="4" fontId="5" fillId="0" borderId="45" xfId="0" applyFont="1" applyBorder="1" applyAlignment="1">
      <alignment/>
    </xf>
    <xf numFmtId="4" fontId="5" fillId="0" borderId="27" xfId="0" applyFont="1" applyBorder="1" applyAlignment="1">
      <alignment/>
    </xf>
    <xf numFmtId="4" fontId="5" fillId="0" borderId="30" xfId="0" applyFont="1" applyBorder="1" applyAlignment="1">
      <alignment/>
    </xf>
    <xf numFmtId="43" fontId="5" fillId="0" borderId="20" xfId="34" applyFont="1" applyBorder="1" applyAlignment="1">
      <alignment horizontal="right"/>
    </xf>
    <xf numFmtId="4" fontId="5" fillId="0" borderId="27" xfId="0" applyFont="1" applyBorder="1" applyAlignment="1">
      <alignment horizontal="right"/>
    </xf>
    <xf numFmtId="43" fontId="5" fillId="0" borderId="14" xfId="34" applyFont="1" applyBorder="1" applyAlignment="1">
      <alignment horizontal="right"/>
    </xf>
    <xf numFmtId="4" fontId="0" fillId="0" borderId="46" xfId="0" applyFont="1" applyBorder="1" applyAlignment="1">
      <alignment/>
    </xf>
    <xf numFmtId="4" fontId="0" fillId="0" borderId="43" xfId="0" applyFont="1" applyBorder="1" applyAlignment="1">
      <alignment horizontal="left" indent="1"/>
    </xf>
    <xf numFmtId="4" fontId="0" fillId="0" borderId="47" xfId="0" applyFont="1" applyBorder="1" applyAlignment="1">
      <alignment/>
    </xf>
    <xf numFmtId="4" fontId="0" fillId="0" borderId="48" xfId="0" applyFont="1" applyBorder="1" applyAlignment="1">
      <alignment/>
    </xf>
    <xf numFmtId="4" fontId="5" fillId="0" borderId="49" xfId="0" applyFont="1" applyBorder="1" applyAlignment="1">
      <alignment horizontal="left" indent="1"/>
    </xf>
    <xf numFmtId="4" fontId="0" fillId="0" borderId="50" xfId="0" applyFont="1" applyBorder="1" applyAlignment="1">
      <alignment/>
    </xf>
    <xf numFmtId="4" fontId="0" fillId="0" borderId="49" xfId="0" applyFont="1" applyBorder="1" applyAlignment="1">
      <alignment/>
    </xf>
    <xf numFmtId="4" fontId="0" fillId="0" borderId="49" xfId="0" applyBorder="1" applyAlignment="1">
      <alignment/>
    </xf>
    <xf numFmtId="4" fontId="0" fillId="0" borderId="0" xfId="0" applyBorder="1" applyAlignment="1">
      <alignment/>
    </xf>
    <xf numFmtId="4" fontId="15" fillId="0" borderId="0" xfId="0" applyFont="1" applyAlignment="1">
      <alignment/>
    </xf>
    <xf numFmtId="4" fontId="14" fillId="0" borderId="0" xfId="0" applyFont="1" applyAlignment="1">
      <alignment/>
    </xf>
    <xf numFmtId="4" fontId="0" fillId="0" borderId="0" xfId="0" applyAlignment="1">
      <alignment horizontal="center"/>
    </xf>
    <xf numFmtId="4" fontId="0" fillId="0" borderId="51" xfId="0" applyFont="1" applyBorder="1" applyAlignment="1">
      <alignment/>
    </xf>
    <xf numFmtId="43" fontId="0" fillId="0" borderId="48" xfId="34" applyFont="1" applyBorder="1" applyAlignment="1">
      <alignment horizontal="right"/>
    </xf>
    <xf numFmtId="4" fontId="11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695325</xdr:colOff>
      <xdr:row>3</xdr:row>
      <xdr:rowOff>95250</xdr:rowOff>
    </xdr:to>
    <xdr:pic>
      <xdr:nvPicPr>
        <xdr:cNvPr id="1" name="Picture 1" descr="znak_ob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95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55"/>
  <sheetViews>
    <sheetView tabSelected="1" view="pageBreakPreview" zoomScale="200" zoomScaleNormal="200" zoomScaleSheetLayoutView="200" zoomScalePageLayoutView="0" workbookViewId="0" topLeftCell="A1">
      <selection activeCell="C94" sqref="C94"/>
    </sheetView>
  </sheetViews>
  <sheetFormatPr defaultColWidth="9.140625" defaultRowHeight="12.75"/>
  <cols>
    <col min="1" max="1" width="42.7109375" style="0" customWidth="1"/>
    <col min="2" max="4" width="14.28125" style="0" customWidth="1"/>
  </cols>
  <sheetData>
    <row r="1" ht="20.25">
      <c r="A1" s="124" t="s">
        <v>278</v>
      </c>
    </row>
    <row r="2" ht="15.75">
      <c r="A2" s="125" t="s">
        <v>285</v>
      </c>
    </row>
    <row r="3" spans="1:4" ht="18.75" customHeight="1">
      <c r="A3" s="125"/>
      <c r="B3" s="86"/>
      <c r="C3" s="86"/>
      <c r="D3" s="86"/>
    </row>
    <row r="4" spans="1:4" ht="18.75" customHeight="1">
      <c r="A4" s="125"/>
      <c r="B4" s="86"/>
      <c r="C4" s="86"/>
      <c r="D4" s="86"/>
    </row>
    <row r="5" spans="1:4" ht="20.25" customHeight="1">
      <c r="A5" s="126"/>
      <c r="C5" t="s">
        <v>76</v>
      </c>
      <c r="D5" t="s">
        <v>221</v>
      </c>
    </row>
    <row r="6" s="50" customFormat="1" ht="36.75" customHeight="1">
      <c r="A6" s="105" t="s">
        <v>256</v>
      </c>
    </row>
    <row r="7" s="3" customFormat="1" ht="41.25" customHeight="1" hidden="1">
      <c r="A7" s="51" t="s">
        <v>168</v>
      </c>
    </row>
    <row r="8" s="3" customFormat="1" ht="41.25" customHeight="1">
      <c r="A8" s="51" t="s">
        <v>257</v>
      </c>
    </row>
    <row r="9" spans="1:4" ht="12.75" customHeight="1">
      <c r="A9" s="2"/>
      <c r="B9" s="28"/>
      <c r="C9" s="28"/>
      <c r="D9" s="28"/>
    </row>
    <row r="10" spans="1:4" ht="16.5" customHeight="1" thickBot="1">
      <c r="A10" s="3" t="s">
        <v>17</v>
      </c>
      <c r="B10" s="28"/>
      <c r="C10" s="28"/>
      <c r="D10" s="28"/>
    </row>
    <row r="11" spans="1:4" ht="16.5" customHeight="1" thickTop="1">
      <c r="A11" s="4" t="s">
        <v>25</v>
      </c>
      <c r="B11" s="5" t="s">
        <v>26</v>
      </c>
      <c r="C11" s="5" t="s">
        <v>27</v>
      </c>
      <c r="D11" s="6" t="s">
        <v>28</v>
      </c>
    </row>
    <row r="12" spans="1:4" ht="16.5" customHeight="1" thickBot="1">
      <c r="A12" s="15"/>
      <c r="B12" s="16" t="s">
        <v>149</v>
      </c>
      <c r="C12" s="16" t="s">
        <v>150</v>
      </c>
      <c r="D12" s="17" t="s">
        <v>29</v>
      </c>
    </row>
    <row r="13" spans="1:4" s="28" customFormat="1" ht="16.5" customHeight="1" thickTop="1">
      <c r="A13" s="13" t="s">
        <v>0</v>
      </c>
      <c r="B13" s="37">
        <v>1837000</v>
      </c>
      <c r="C13" s="37">
        <v>1941564.11</v>
      </c>
      <c r="D13" s="14">
        <f aca="true" t="shared" si="0" ref="D13:D28">PRODUCT(C13/B13,100)</f>
        <v>105.69211268372347</v>
      </c>
    </row>
    <row r="14" spans="1:4" ht="16.5" customHeight="1">
      <c r="A14" s="7" t="s">
        <v>222</v>
      </c>
      <c r="B14" s="29">
        <v>497000</v>
      </c>
      <c r="C14" s="29">
        <v>451122.22</v>
      </c>
      <c r="D14" s="8">
        <f t="shared" si="0"/>
        <v>90.7690583501006</v>
      </c>
    </row>
    <row r="15" spans="1:4" ht="16.5" customHeight="1">
      <c r="A15" s="7" t="s">
        <v>151</v>
      </c>
      <c r="B15" s="29">
        <v>126000</v>
      </c>
      <c r="C15" s="29">
        <v>125925.23</v>
      </c>
      <c r="D15" s="8">
        <f t="shared" si="0"/>
        <v>99.94065873015873</v>
      </c>
    </row>
    <row r="16" spans="1:4" ht="16.5" customHeight="1">
      <c r="A16" s="7" t="s">
        <v>1</v>
      </c>
      <c r="B16" s="29">
        <v>2430000</v>
      </c>
      <c r="C16" s="29">
        <v>2284807.29</v>
      </c>
      <c r="D16" s="8">
        <f t="shared" si="0"/>
        <v>94.02499135802469</v>
      </c>
    </row>
    <row r="17" spans="1:4" ht="16.5" customHeight="1">
      <c r="A17" s="7" t="s">
        <v>2</v>
      </c>
      <c r="B17" s="29">
        <v>260000</v>
      </c>
      <c r="C17" s="29">
        <v>254880</v>
      </c>
      <c r="D17" s="8">
        <f t="shared" si="0"/>
        <v>98.03076923076924</v>
      </c>
    </row>
    <row r="18" spans="1:4" ht="16.5" customHeight="1">
      <c r="A18" s="7" t="s">
        <v>3</v>
      </c>
      <c r="B18" s="29">
        <v>3602000</v>
      </c>
      <c r="C18" s="29">
        <v>3359015</v>
      </c>
      <c r="D18" s="8">
        <f t="shared" si="0"/>
        <v>93.25416435313714</v>
      </c>
    </row>
    <row r="19" spans="1:4" ht="16.5" customHeight="1">
      <c r="A19" s="7" t="s">
        <v>4</v>
      </c>
      <c r="B19" s="29">
        <v>70000</v>
      </c>
      <c r="C19" s="29">
        <v>92240</v>
      </c>
      <c r="D19" s="8">
        <f t="shared" si="0"/>
        <v>131.77142857142857</v>
      </c>
    </row>
    <row r="20" spans="1:4" ht="16.5" customHeight="1">
      <c r="A20" s="7" t="s">
        <v>169</v>
      </c>
      <c r="B20" s="29">
        <v>1500</v>
      </c>
      <c r="C20" s="29">
        <v>3000</v>
      </c>
      <c r="D20" s="8">
        <f t="shared" si="0"/>
        <v>200</v>
      </c>
    </row>
    <row r="21" spans="1:4" ht="16.5" customHeight="1">
      <c r="A21" s="7" t="s">
        <v>80</v>
      </c>
      <c r="B21" s="29">
        <v>500000</v>
      </c>
      <c r="C21" s="29">
        <v>494228.5</v>
      </c>
      <c r="D21" s="8">
        <f t="shared" si="0"/>
        <v>98.84570000000001</v>
      </c>
    </row>
    <row r="22" spans="1:4" ht="16.5" customHeight="1">
      <c r="A22" s="7" t="s">
        <v>5</v>
      </c>
      <c r="B22" s="29">
        <v>30000</v>
      </c>
      <c r="C22" s="29">
        <v>27220</v>
      </c>
      <c r="D22" s="8">
        <f t="shared" si="0"/>
        <v>90.73333333333333</v>
      </c>
    </row>
    <row r="23" spans="1:4" ht="16.5" customHeight="1">
      <c r="A23" s="7" t="s">
        <v>6</v>
      </c>
      <c r="B23" s="29">
        <v>14000</v>
      </c>
      <c r="C23" s="29">
        <v>9920</v>
      </c>
      <c r="D23" s="8">
        <f t="shared" si="0"/>
        <v>70.85714285714285</v>
      </c>
    </row>
    <row r="24" spans="1:6" ht="16.5" customHeight="1">
      <c r="A24" s="7" t="s">
        <v>7</v>
      </c>
      <c r="B24" s="29">
        <v>3000</v>
      </c>
      <c r="C24" s="29">
        <v>1475</v>
      </c>
      <c r="D24" s="8">
        <f t="shared" si="0"/>
        <v>49.166666666666664</v>
      </c>
      <c r="F24" s="1"/>
    </row>
    <row r="25" spans="1:4" ht="16.5" customHeight="1">
      <c r="A25" s="7" t="s">
        <v>8</v>
      </c>
      <c r="B25" s="29">
        <v>60000</v>
      </c>
      <c r="C25" s="29">
        <v>60000</v>
      </c>
      <c r="D25" s="8">
        <f t="shared" si="0"/>
        <v>100</v>
      </c>
    </row>
    <row r="26" spans="1:4" ht="16.5" customHeight="1">
      <c r="A26" s="7" t="s">
        <v>30</v>
      </c>
      <c r="B26" s="29">
        <v>70000</v>
      </c>
      <c r="C26" s="29">
        <v>69652</v>
      </c>
      <c r="D26" s="8">
        <f t="shared" si="0"/>
        <v>99.50285714285714</v>
      </c>
    </row>
    <row r="27" spans="1:4" ht="16.5" customHeight="1" thickBot="1">
      <c r="A27" s="11" t="s">
        <v>9</v>
      </c>
      <c r="B27" s="33">
        <v>1520000</v>
      </c>
      <c r="C27" s="33">
        <v>1380342.78</v>
      </c>
      <c r="D27" s="12">
        <f t="shared" si="0"/>
        <v>90.812025</v>
      </c>
    </row>
    <row r="28" spans="1:4" ht="16.5" customHeight="1" thickBot="1" thickTop="1">
      <c r="A28" s="9" t="s">
        <v>10</v>
      </c>
      <c r="B28" s="18">
        <f>SUM(B13:B27)</f>
        <v>11020500</v>
      </c>
      <c r="C28" s="18">
        <f>SUM(C13:C27)</f>
        <v>10555392.129999999</v>
      </c>
      <c r="D28" s="10">
        <f t="shared" si="0"/>
        <v>95.77961190508597</v>
      </c>
    </row>
    <row r="29" spans="1:4" ht="16.5" customHeight="1" thickTop="1">
      <c r="A29" s="76"/>
      <c r="B29" s="77"/>
      <c r="C29" s="77"/>
      <c r="D29" s="78"/>
    </row>
    <row r="30" spans="1:4" ht="16.5" customHeight="1">
      <c r="A30" s="76"/>
      <c r="B30" s="77"/>
      <c r="C30" s="77"/>
      <c r="D30" s="78"/>
    </row>
    <row r="31" spans="1:4" ht="16.5" customHeight="1">
      <c r="A31" s="2"/>
      <c r="B31" s="28"/>
      <c r="C31" s="28"/>
      <c r="D31" s="31"/>
    </row>
    <row r="32" spans="1:4" s="28" customFormat="1" ht="16.5" customHeight="1" thickBot="1">
      <c r="A32" s="3" t="s">
        <v>18</v>
      </c>
      <c r="D32" s="31"/>
    </row>
    <row r="33" spans="1:4" s="28" customFormat="1" ht="16.5" customHeight="1" thickTop="1">
      <c r="A33" s="20" t="s">
        <v>223</v>
      </c>
      <c r="B33" s="27">
        <v>70000</v>
      </c>
      <c r="C33" s="27">
        <v>70088</v>
      </c>
      <c r="D33" s="26">
        <f aca="true" t="shared" si="1" ref="D33:D63">PRODUCT(C33/B33,100)</f>
        <v>100.12571428571428</v>
      </c>
    </row>
    <row r="34" spans="1:4" s="28" customFormat="1" ht="16.5" customHeight="1">
      <c r="A34" s="13" t="s">
        <v>259</v>
      </c>
      <c r="B34" s="37">
        <v>38000</v>
      </c>
      <c r="C34" s="37">
        <v>38000</v>
      </c>
      <c r="D34" s="38">
        <v>100</v>
      </c>
    </row>
    <row r="35" spans="1:4" s="28" customFormat="1" ht="16.5" customHeight="1">
      <c r="A35" s="7" t="s">
        <v>82</v>
      </c>
      <c r="B35" s="29">
        <v>221000</v>
      </c>
      <c r="C35" s="29">
        <v>217506.5</v>
      </c>
      <c r="D35" s="30">
        <f t="shared" si="1"/>
        <v>98.41923076923077</v>
      </c>
    </row>
    <row r="36" spans="1:4" s="28" customFormat="1" ht="16.5" customHeight="1" hidden="1">
      <c r="A36" s="7"/>
      <c r="B36" s="29"/>
      <c r="C36" s="29"/>
      <c r="D36" s="30"/>
    </row>
    <row r="37" spans="1:4" s="28" customFormat="1" ht="16.5" customHeight="1">
      <c r="A37" s="7" t="s">
        <v>84</v>
      </c>
      <c r="B37" s="29">
        <v>45200</v>
      </c>
      <c r="C37" s="29">
        <v>45200</v>
      </c>
      <c r="D37" s="30">
        <v>100</v>
      </c>
    </row>
    <row r="38" spans="1:4" s="28" customFormat="1" ht="16.5" customHeight="1" hidden="1">
      <c r="A38" s="52"/>
      <c r="B38" s="56"/>
      <c r="C38" s="56"/>
      <c r="D38" s="57" t="e">
        <f t="shared" si="1"/>
        <v>#DIV/0!</v>
      </c>
    </row>
    <row r="39" spans="1:4" s="28" customFormat="1" ht="16.5" customHeight="1">
      <c r="A39" s="7" t="s">
        <v>224</v>
      </c>
      <c r="B39" s="29">
        <v>4000</v>
      </c>
      <c r="C39" s="29">
        <v>3767.09</v>
      </c>
      <c r="D39" s="30">
        <f t="shared" si="1"/>
        <v>94.17725</v>
      </c>
    </row>
    <row r="40" spans="1:4" s="28" customFormat="1" ht="16.5" customHeight="1">
      <c r="A40" s="7" t="s">
        <v>83</v>
      </c>
      <c r="B40" s="29">
        <v>36000</v>
      </c>
      <c r="C40" s="29">
        <v>35274</v>
      </c>
      <c r="D40" s="30">
        <f>PRODUCT(C40/B40,100)</f>
        <v>97.98333333333333</v>
      </c>
    </row>
    <row r="41" spans="1:4" s="28" customFormat="1" ht="16.5" customHeight="1">
      <c r="A41" s="7" t="s">
        <v>225</v>
      </c>
      <c r="B41" s="29">
        <v>59000</v>
      </c>
      <c r="C41" s="29">
        <v>58300</v>
      </c>
      <c r="D41" s="30">
        <f t="shared" si="1"/>
        <v>98.8135593220339</v>
      </c>
    </row>
    <row r="42" spans="1:6" s="32" customFormat="1" ht="16.5" customHeight="1">
      <c r="A42" s="7" t="s">
        <v>35</v>
      </c>
      <c r="B42" s="29">
        <v>40000</v>
      </c>
      <c r="C42" s="29">
        <v>42166</v>
      </c>
      <c r="D42" s="30">
        <f t="shared" si="1"/>
        <v>105.41499999999999</v>
      </c>
      <c r="F42" s="1"/>
    </row>
    <row r="43" spans="1:4" s="28" customFormat="1" ht="16.5" customHeight="1">
      <c r="A43" s="7" t="s">
        <v>152</v>
      </c>
      <c r="B43" s="29">
        <v>400000</v>
      </c>
      <c r="C43" s="29">
        <v>418910</v>
      </c>
      <c r="D43" s="30">
        <f t="shared" si="1"/>
        <v>104.72749999999999</v>
      </c>
    </row>
    <row r="44" spans="1:4" s="28" customFormat="1" ht="16.5" customHeight="1">
      <c r="A44" s="7" t="s">
        <v>170</v>
      </c>
      <c r="B44" s="29">
        <v>50000</v>
      </c>
      <c r="C44" s="29">
        <v>50980</v>
      </c>
      <c r="D44" s="30">
        <f>PRODUCT(C44/B44,100)</f>
        <v>101.96000000000001</v>
      </c>
    </row>
    <row r="45" spans="1:4" s="28" customFormat="1" ht="16.5" customHeight="1">
      <c r="A45" s="7" t="s">
        <v>11</v>
      </c>
      <c r="B45" s="29">
        <v>30000</v>
      </c>
      <c r="C45" s="29">
        <v>25749</v>
      </c>
      <c r="D45" s="30">
        <f t="shared" si="1"/>
        <v>85.83</v>
      </c>
    </row>
    <row r="46" spans="1:4" s="28" customFormat="1" ht="16.5" customHeight="1">
      <c r="A46" s="7" t="s">
        <v>36</v>
      </c>
      <c r="B46" s="29">
        <v>145000</v>
      </c>
      <c r="C46" s="29">
        <v>120358</v>
      </c>
      <c r="D46" s="30">
        <f t="shared" si="1"/>
        <v>83.00551724137931</v>
      </c>
    </row>
    <row r="47" spans="1:4" s="28" customFormat="1" ht="16.5" customHeight="1">
      <c r="A47" s="7" t="s">
        <v>58</v>
      </c>
      <c r="B47" s="29">
        <v>30000</v>
      </c>
      <c r="C47" s="29">
        <v>31720.55</v>
      </c>
      <c r="D47" s="30">
        <f t="shared" si="1"/>
        <v>105.73516666666667</v>
      </c>
    </row>
    <row r="48" spans="1:4" s="28" customFormat="1" ht="16.5" customHeight="1" hidden="1">
      <c r="A48" s="52"/>
      <c r="B48" s="56"/>
      <c r="C48" s="56"/>
      <c r="D48" s="57" t="e">
        <f t="shared" si="1"/>
        <v>#DIV/0!</v>
      </c>
    </row>
    <row r="49" spans="1:4" s="28" customFormat="1" ht="16.5" customHeight="1">
      <c r="A49" s="7" t="s">
        <v>60</v>
      </c>
      <c r="B49" s="29">
        <v>150000</v>
      </c>
      <c r="C49" s="29">
        <v>124787.25</v>
      </c>
      <c r="D49" s="30">
        <f t="shared" si="1"/>
        <v>83.19149999999999</v>
      </c>
    </row>
    <row r="50" spans="1:4" s="28" customFormat="1" ht="16.5" customHeight="1" hidden="1">
      <c r="A50" s="106"/>
      <c r="B50" s="56"/>
      <c r="C50" s="56"/>
      <c r="D50" s="57" t="e">
        <f t="shared" si="1"/>
        <v>#DIV/0!</v>
      </c>
    </row>
    <row r="51" spans="1:4" s="28" customFormat="1" ht="16.5" customHeight="1">
      <c r="A51" s="7" t="s">
        <v>172</v>
      </c>
      <c r="B51" s="56">
        <v>10000</v>
      </c>
      <c r="C51" s="56">
        <v>8800</v>
      </c>
      <c r="D51" s="57">
        <v>88</v>
      </c>
    </row>
    <row r="52" spans="1:4" s="28" customFormat="1" ht="16.5" customHeight="1">
      <c r="A52" s="7" t="s">
        <v>59</v>
      </c>
      <c r="B52" s="29">
        <v>3000</v>
      </c>
      <c r="C52" s="29">
        <v>1084</v>
      </c>
      <c r="D52" s="30">
        <f t="shared" si="1"/>
        <v>36.13333333333333</v>
      </c>
    </row>
    <row r="53" spans="1:4" ht="16.5" customHeight="1" hidden="1">
      <c r="A53" s="52"/>
      <c r="B53" s="56"/>
      <c r="C53" s="56"/>
      <c r="D53" s="57" t="e">
        <f t="shared" si="1"/>
        <v>#DIV/0!</v>
      </c>
    </row>
    <row r="54" spans="1:4" s="28" customFormat="1" ht="16.5" customHeight="1">
      <c r="A54" s="7" t="s">
        <v>171</v>
      </c>
      <c r="B54" s="29">
        <v>70000</v>
      </c>
      <c r="C54" s="29">
        <v>48835</v>
      </c>
      <c r="D54" s="30">
        <f>PRODUCT(C54/B54,100)</f>
        <v>69.7642857142857</v>
      </c>
    </row>
    <row r="55" spans="1:4" ht="16.5" customHeight="1" hidden="1">
      <c r="A55" s="52"/>
      <c r="B55" s="56"/>
      <c r="C55" s="56"/>
      <c r="D55" s="57"/>
    </row>
    <row r="56" spans="1:4" s="28" customFormat="1" ht="16.5" customHeight="1">
      <c r="A56" s="7" t="s">
        <v>61</v>
      </c>
      <c r="B56" s="29">
        <v>38254</v>
      </c>
      <c r="C56" s="29">
        <v>40511</v>
      </c>
      <c r="D56" s="30">
        <v>105.9</v>
      </c>
    </row>
    <row r="57" spans="1:4" ht="16.5" customHeight="1" hidden="1">
      <c r="A57" s="52"/>
      <c r="B57" s="56"/>
      <c r="C57" s="56"/>
      <c r="D57" s="57" t="e">
        <f t="shared" si="1"/>
        <v>#DIV/0!</v>
      </c>
    </row>
    <row r="58" spans="1:4" ht="16.5" customHeight="1" hidden="1">
      <c r="A58" s="52"/>
      <c r="B58" s="56"/>
      <c r="C58" s="56"/>
      <c r="D58" s="57" t="e">
        <f t="shared" si="1"/>
        <v>#DIV/0!</v>
      </c>
    </row>
    <row r="59" spans="1:4" s="28" customFormat="1" ht="16.5" customHeight="1">
      <c r="A59" s="7" t="s">
        <v>226</v>
      </c>
      <c r="B59" s="29">
        <v>3500</v>
      </c>
      <c r="C59" s="29">
        <v>1329.5</v>
      </c>
      <c r="D59" s="30">
        <v>37.99</v>
      </c>
    </row>
    <row r="60" spans="1:4" ht="16.5" customHeight="1">
      <c r="A60" s="7" t="s">
        <v>77</v>
      </c>
      <c r="B60" s="29">
        <v>10000</v>
      </c>
      <c r="C60" s="29">
        <v>2400</v>
      </c>
      <c r="D60" s="30">
        <f>PRODUCT(C60/B60,100)</f>
        <v>24</v>
      </c>
    </row>
    <row r="61" spans="1:4" s="28" customFormat="1" ht="16.5" customHeight="1">
      <c r="A61" s="7" t="s">
        <v>227</v>
      </c>
      <c r="B61" s="29">
        <v>222000</v>
      </c>
      <c r="C61" s="29">
        <v>222000</v>
      </c>
      <c r="D61" s="30">
        <f t="shared" si="1"/>
        <v>100</v>
      </c>
    </row>
    <row r="62" spans="1:4" ht="16.5" customHeight="1" hidden="1">
      <c r="A62" s="52"/>
      <c r="B62" s="56"/>
      <c r="C62" s="56"/>
      <c r="D62" s="57" t="e">
        <f t="shared" si="1"/>
        <v>#DIV/0!</v>
      </c>
    </row>
    <row r="63" spans="1:4" s="28" customFormat="1" ht="16.5" customHeight="1" thickBot="1">
      <c r="A63" s="25" t="s">
        <v>12</v>
      </c>
      <c r="B63" s="35">
        <v>5477</v>
      </c>
      <c r="C63" s="35">
        <v>5056.06</v>
      </c>
      <c r="D63" s="36">
        <f t="shared" si="1"/>
        <v>92.31440569654922</v>
      </c>
    </row>
    <row r="64" spans="1:4" s="28" customFormat="1" ht="16.5" customHeight="1" thickBot="1" thickTop="1">
      <c r="A64" s="22" t="s">
        <v>10</v>
      </c>
      <c r="B64" s="23">
        <f>SUM(B33:B63)</f>
        <v>1680431</v>
      </c>
      <c r="C64" s="23">
        <f>SUM(C33:C63)</f>
        <v>1612821.9500000002</v>
      </c>
      <c r="D64" s="24">
        <f>PRODUCT(C64/B64,100)</f>
        <v>95.97668395786559</v>
      </c>
    </row>
    <row r="65" spans="1:4" s="28" customFormat="1" ht="16.5" customHeight="1" thickTop="1">
      <c r="A65" s="76"/>
      <c r="B65" s="77"/>
      <c r="C65" s="77"/>
      <c r="D65" s="78"/>
    </row>
    <row r="66" spans="1:4" ht="16.5" customHeight="1">
      <c r="A66" s="58"/>
      <c r="B66" s="54"/>
      <c r="C66" s="54"/>
      <c r="D66" s="59"/>
    </row>
    <row r="67" spans="1:4" s="123" customFormat="1" ht="16.5" customHeight="1" thickBot="1">
      <c r="A67" s="76" t="s">
        <v>19</v>
      </c>
      <c r="B67" s="39"/>
      <c r="C67" s="39"/>
      <c r="D67" s="94"/>
    </row>
    <row r="68" spans="1:4" ht="16.5" customHeight="1" hidden="1" thickBot="1" thickTop="1">
      <c r="A68" s="116"/>
      <c r="B68" s="117"/>
      <c r="C68" s="117"/>
      <c r="D68" s="128" t="e">
        <f>PRODUCT(C68/B68,100)</f>
        <v>#DIV/0!</v>
      </c>
    </row>
    <row r="69" spans="1:5" s="123" customFormat="1" ht="16.5" customHeight="1" thickTop="1">
      <c r="A69" s="20" t="s">
        <v>174</v>
      </c>
      <c r="B69" s="27">
        <v>10500</v>
      </c>
      <c r="C69" s="27">
        <v>10500</v>
      </c>
      <c r="D69" s="26">
        <v>99.46</v>
      </c>
      <c r="E69" s="122"/>
    </row>
    <row r="70" spans="1:4" ht="16.5" customHeight="1" thickBot="1">
      <c r="A70" s="7" t="s">
        <v>173</v>
      </c>
      <c r="B70" s="29">
        <v>150000</v>
      </c>
      <c r="C70" s="29">
        <v>150000</v>
      </c>
      <c r="D70" s="30">
        <f>PRODUCT(C70/B70,100)</f>
        <v>100</v>
      </c>
    </row>
    <row r="71" spans="1:4" ht="16.5" customHeight="1" hidden="1" thickBot="1">
      <c r="A71" s="11"/>
      <c r="B71" s="33"/>
      <c r="C71" s="33"/>
      <c r="D71" s="34" t="e">
        <f>PRODUCT(C71/B71,100)</f>
        <v>#DIV/0!</v>
      </c>
    </row>
    <row r="72" spans="1:4" ht="16.5" customHeight="1" thickBot="1" thickTop="1">
      <c r="A72" s="22" t="s">
        <v>10</v>
      </c>
      <c r="B72" s="23">
        <f>SUM(B68:B71)</f>
        <v>160500</v>
      </c>
      <c r="C72" s="23">
        <f>SUM(C68:C71)</f>
        <v>160500</v>
      </c>
      <c r="D72" s="24">
        <f>PRODUCT(C72/B72,100)</f>
        <v>100</v>
      </c>
    </row>
    <row r="73" spans="1:35" ht="16.5" customHeight="1" thickTop="1">
      <c r="A73" s="76"/>
      <c r="B73" s="77"/>
      <c r="C73" s="77"/>
      <c r="D73" s="78"/>
      <c r="AI73" s="123"/>
    </row>
    <row r="74" spans="1:4" ht="16.5" customHeight="1">
      <c r="A74" s="2"/>
      <c r="B74" s="28"/>
      <c r="C74" s="28"/>
      <c r="D74" s="31"/>
    </row>
    <row r="75" spans="1:4" s="28" customFormat="1" ht="16.5" customHeight="1" thickBot="1">
      <c r="A75" s="3" t="s">
        <v>20</v>
      </c>
      <c r="D75" s="31"/>
    </row>
    <row r="76" spans="1:4" s="28" customFormat="1" ht="16.5" customHeight="1" thickTop="1">
      <c r="A76" s="20" t="s">
        <v>175</v>
      </c>
      <c r="B76" s="27">
        <v>300323</v>
      </c>
      <c r="C76" s="27">
        <v>300323</v>
      </c>
      <c r="D76" s="26">
        <f>PRODUCT(C76/B76,100)</f>
        <v>100</v>
      </c>
    </row>
    <row r="77" spans="1:4" s="28" customFormat="1" ht="16.5" customHeight="1">
      <c r="A77" s="7" t="s">
        <v>176</v>
      </c>
      <c r="B77" s="29">
        <v>360000</v>
      </c>
      <c r="C77" s="29">
        <v>350826</v>
      </c>
      <c r="D77" s="30">
        <f>PRODUCT(C77/B77,100)</f>
        <v>97.45166666666667</v>
      </c>
    </row>
    <row r="78" spans="1:4" s="28" customFormat="1" ht="16.5" customHeight="1">
      <c r="A78" s="7" t="s">
        <v>178</v>
      </c>
      <c r="B78" s="29">
        <v>50000</v>
      </c>
      <c r="C78" s="29">
        <v>50000</v>
      </c>
      <c r="D78" s="30">
        <v>100</v>
      </c>
    </row>
    <row r="79" spans="1:4" s="28" customFormat="1" ht="16.5" customHeight="1">
      <c r="A79" s="7" t="s">
        <v>179</v>
      </c>
      <c r="B79" s="29">
        <v>256246</v>
      </c>
      <c r="C79" s="29">
        <v>256246</v>
      </c>
      <c r="D79" s="30">
        <v>100</v>
      </c>
    </row>
    <row r="80" spans="1:4" s="28" customFormat="1" ht="16.5" customHeight="1">
      <c r="A80" s="7" t="s">
        <v>177</v>
      </c>
      <c r="B80" s="29">
        <v>2000</v>
      </c>
      <c r="C80" s="29">
        <v>2000</v>
      </c>
      <c r="D80" s="30">
        <v>100</v>
      </c>
    </row>
    <row r="81" spans="1:4" s="28" customFormat="1" ht="16.5" customHeight="1" thickBot="1">
      <c r="A81" s="25" t="s">
        <v>228</v>
      </c>
      <c r="B81" s="35">
        <v>400000</v>
      </c>
      <c r="C81" s="35">
        <v>400000</v>
      </c>
      <c r="D81" s="36">
        <f>PRODUCT(C81/B81,100)</f>
        <v>100</v>
      </c>
    </row>
    <row r="82" spans="1:4" s="28" customFormat="1" ht="16.5" customHeight="1" thickBot="1" thickTop="1">
      <c r="A82" s="22" t="s">
        <v>10</v>
      </c>
      <c r="B82" s="23">
        <f>SUM(B76:B81)</f>
        <v>1368569</v>
      </c>
      <c r="C82" s="23">
        <f>SUM(C76:C81)</f>
        <v>1359395</v>
      </c>
      <c r="D82" s="24">
        <f>PRODUCT(C82/B82,100)</f>
        <v>99.3296647812423</v>
      </c>
    </row>
    <row r="83" spans="1:4" s="28" customFormat="1" ht="16.5" customHeight="1" thickTop="1">
      <c r="A83" s="76"/>
      <c r="B83" s="77"/>
      <c r="C83" s="77"/>
      <c r="D83" s="78"/>
    </row>
    <row r="84" spans="1:4" s="28" customFormat="1" ht="16.5" customHeight="1">
      <c r="A84" s="76"/>
      <c r="B84" s="77"/>
      <c r="C84" s="77"/>
      <c r="D84" s="78"/>
    </row>
    <row r="85" spans="1:4" s="28" customFormat="1" ht="16.5" customHeight="1">
      <c r="A85" s="76"/>
      <c r="B85" s="77"/>
      <c r="C85" s="77"/>
      <c r="D85" s="78"/>
    </row>
    <row r="86" spans="1:4" ht="9" customHeight="1">
      <c r="A86" s="2"/>
      <c r="B86" s="28"/>
      <c r="C86" s="28"/>
      <c r="D86" s="31"/>
    </row>
    <row r="87" spans="1:4" s="28" customFormat="1" ht="16.5" customHeight="1" thickBot="1">
      <c r="A87" s="3" t="s">
        <v>13</v>
      </c>
      <c r="D87" s="31"/>
    </row>
    <row r="88" spans="1:4" s="28" customFormat="1" ht="16.5" customHeight="1" thickTop="1">
      <c r="A88" s="20" t="s">
        <v>81</v>
      </c>
      <c r="B88" s="109">
        <v>11020500</v>
      </c>
      <c r="C88" s="107">
        <v>10555392.13</v>
      </c>
      <c r="D88" s="108">
        <v>95.78</v>
      </c>
    </row>
    <row r="89" spans="1:4" s="28" customFormat="1" ht="16.5" customHeight="1">
      <c r="A89" s="7" t="s">
        <v>31</v>
      </c>
      <c r="B89" s="110">
        <v>1680431</v>
      </c>
      <c r="C89" s="113">
        <v>1612821.95</v>
      </c>
      <c r="D89" s="114">
        <v>95.98</v>
      </c>
    </row>
    <row r="90" spans="1:4" s="28" customFormat="1" ht="16.5" customHeight="1">
      <c r="A90" s="7" t="s">
        <v>32</v>
      </c>
      <c r="B90" s="111">
        <v>160500</v>
      </c>
      <c r="C90" s="111">
        <v>160500</v>
      </c>
      <c r="D90" s="112">
        <v>100</v>
      </c>
    </row>
    <row r="91" spans="1:4" s="28" customFormat="1" ht="16.5" customHeight="1" thickBot="1">
      <c r="A91" s="11" t="s">
        <v>33</v>
      </c>
      <c r="B91" s="18">
        <v>1368569</v>
      </c>
      <c r="C91" s="18">
        <v>1359395</v>
      </c>
      <c r="D91" s="10">
        <v>99.33</v>
      </c>
    </row>
    <row r="92" spans="1:4" s="28" customFormat="1" ht="16.5" customHeight="1" thickBot="1" thickTop="1">
      <c r="A92" s="9"/>
      <c r="B92" s="21">
        <f>SUM(B88+B89+B90+B91)</f>
        <v>14230000</v>
      </c>
      <c r="C92" s="21">
        <f>SUM(C88:C91)</f>
        <v>13688109.08</v>
      </c>
      <c r="D92" s="10">
        <v>96.19</v>
      </c>
    </row>
    <row r="93" spans="1:4" ht="16.5" customHeight="1" thickTop="1">
      <c r="A93" s="58"/>
      <c r="B93" s="54"/>
      <c r="C93" s="54"/>
      <c r="D93" s="55"/>
    </row>
    <row r="94" spans="1:4" s="28" customFormat="1" ht="16.5" customHeight="1" thickBot="1">
      <c r="A94" s="3" t="s">
        <v>180</v>
      </c>
      <c r="D94" s="31"/>
    </row>
    <row r="95" spans="1:4" s="28" customFormat="1" ht="16.5" customHeight="1" thickTop="1">
      <c r="A95" s="20" t="s">
        <v>182</v>
      </c>
      <c r="B95" s="27"/>
      <c r="C95" s="27">
        <v>0</v>
      </c>
      <c r="D95" s="26"/>
    </row>
    <row r="96" spans="1:4" s="28" customFormat="1" ht="16.5" customHeight="1">
      <c r="A96" s="7" t="s">
        <v>16</v>
      </c>
      <c r="B96" s="29"/>
      <c r="C96" s="29">
        <v>0</v>
      </c>
      <c r="D96" s="30"/>
    </row>
    <row r="97" spans="1:4" s="28" customFormat="1" ht="16.5" customHeight="1" thickBot="1">
      <c r="A97" s="25" t="s">
        <v>181</v>
      </c>
      <c r="B97" s="35"/>
      <c r="C97" s="35">
        <v>-143114.25</v>
      </c>
      <c r="D97" s="36"/>
    </row>
    <row r="98" spans="1:4" s="28" customFormat="1" ht="16.5" customHeight="1" thickBot="1" thickTop="1">
      <c r="A98" s="22" t="s">
        <v>10</v>
      </c>
      <c r="B98" s="23"/>
      <c r="C98" s="23">
        <f>SUM(C95:C97)</f>
        <v>-143114.25</v>
      </c>
      <c r="D98" s="82" t="s">
        <v>153</v>
      </c>
    </row>
    <row r="99" spans="1:4" s="28" customFormat="1" ht="16.5" customHeight="1" thickTop="1">
      <c r="A99" s="76"/>
      <c r="B99" s="77"/>
      <c r="C99" s="77"/>
      <c r="D99" s="85"/>
    </row>
    <row r="100" spans="1:4" ht="16.5" customHeight="1">
      <c r="A100" s="58"/>
      <c r="B100" s="54"/>
      <c r="C100" s="54"/>
      <c r="D100" s="55"/>
    </row>
    <row r="101" spans="1:4" s="28" customFormat="1" ht="12.75">
      <c r="A101" s="2" t="s">
        <v>183</v>
      </c>
      <c r="C101" s="28">
        <v>268011.78</v>
      </c>
      <c r="D101" s="81" t="s">
        <v>153</v>
      </c>
    </row>
    <row r="102" spans="1:4" s="28" customFormat="1" ht="12.75">
      <c r="A102" s="2" t="s">
        <v>184</v>
      </c>
      <c r="C102" s="28">
        <v>-143114.25</v>
      </c>
      <c r="D102" s="80" t="s">
        <v>154</v>
      </c>
    </row>
    <row r="103" spans="1:4" s="28" customFormat="1" ht="16.5" customHeight="1">
      <c r="A103" s="2" t="s">
        <v>37</v>
      </c>
      <c r="C103" s="28">
        <v>411126.03</v>
      </c>
      <c r="D103" s="80" t="s">
        <v>154</v>
      </c>
    </row>
    <row r="104" s="28" customFormat="1" ht="16.5" customHeight="1">
      <c r="A104" s="2"/>
    </row>
    <row r="105" s="28" customFormat="1" ht="16.5" customHeight="1">
      <c r="A105" s="2" t="s">
        <v>185</v>
      </c>
    </row>
    <row r="106" s="28" customFormat="1" ht="16.5" customHeight="1">
      <c r="A106" s="2" t="s">
        <v>279</v>
      </c>
    </row>
    <row r="107" s="28" customFormat="1" ht="16.5" customHeight="1">
      <c r="A107" s="2"/>
    </row>
    <row r="108" s="28" customFormat="1" ht="16.5" customHeight="1">
      <c r="A108" s="2"/>
    </row>
    <row r="109" s="28" customFormat="1" ht="16.5" customHeight="1">
      <c r="A109" s="2"/>
    </row>
    <row r="110" s="28" customFormat="1" ht="16.5" customHeight="1">
      <c r="A110" s="2"/>
    </row>
    <row r="111" s="28" customFormat="1" ht="16.5" customHeight="1">
      <c r="A111" s="2"/>
    </row>
    <row r="112" s="28" customFormat="1" ht="16.5" customHeight="1">
      <c r="A112" s="2"/>
    </row>
    <row r="113" s="28" customFormat="1" ht="16.5" customHeight="1">
      <c r="A113" s="2"/>
    </row>
    <row r="114" s="28" customFormat="1" ht="16.5" customHeight="1">
      <c r="A114" s="2"/>
    </row>
    <row r="115" spans="1:4" ht="16.5" customHeight="1">
      <c r="A115" s="2"/>
      <c r="B115" s="28"/>
      <c r="C115" s="28"/>
      <c r="D115" s="28"/>
    </row>
    <row r="116" s="3" customFormat="1" ht="16.5" customHeight="1">
      <c r="A116" s="51" t="s">
        <v>258</v>
      </c>
    </row>
    <row r="117" spans="1:4" ht="16.5" customHeight="1">
      <c r="A117" s="3"/>
      <c r="B117" s="28"/>
      <c r="C117" s="28"/>
      <c r="D117" s="28"/>
    </row>
    <row r="118" spans="1:4" s="28" customFormat="1" ht="16.5" customHeight="1" thickBot="1">
      <c r="A118" s="3" t="s">
        <v>21</v>
      </c>
      <c r="D118" s="31"/>
    </row>
    <row r="119" spans="1:4" s="28" customFormat="1" ht="16.5" customHeight="1" thickTop="1">
      <c r="A119" s="4" t="s">
        <v>25</v>
      </c>
      <c r="B119" s="5" t="s">
        <v>26</v>
      </c>
      <c r="C119" s="5" t="s">
        <v>27</v>
      </c>
      <c r="D119" s="6" t="s">
        <v>28</v>
      </c>
    </row>
    <row r="120" spans="1:4" s="28" customFormat="1" ht="16.5" customHeight="1" thickBot="1">
      <c r="A120" s="15"/>
      <c r="B120" s="16" t="s">
        <v>149</v>
      </c>
      <c r="C120" s="16" t="s">
        <v>150</v>
      </c>
      <c r="D120" s="17" t="s">
        <v>29</v>
      </c>
    </row>
    <row r="121" spans="1:4" s="28" customFormat="1" ht="16.5" customHeight="1" thickTop="1">
      <c r="A121" s="7" t="s">
        <v>38</v>
      </c>
      <c r="B121" s="29">
        <v>30000</v>
      </c>
      <c r="C121" s="29">
        <v>21425.5</v>
      </c>
      <c r="D121" s="30"/>
    </row>
    <row r="122" spans="1:4" s="28" customFormat="1" ht="16.5" customHeight="1" thickBot="1">
      <c r="A122" s="7" t="s">
        <v>39</v>
      </c>
      <c r="B122" s="29">
        <v>30000</v>
      </c>
      <c r="C122" s="29">
        <v>987</v>
      </c>
      <c r="D122" s="30"/>
    </row>
    <row r="123" spans="1:4" s="28" customFormat="1" ht="16.5" customHeight="1" thickBot="1" thickTop="1">
      <c r="A123" s="22" t="s">
        <v>106</v>
      </c>
      <c r="B123" s="23">
        <f>SUM(B121:B122)</f>
        <v>60000</v>
      </c>
      <c r="C123" s="23">
        <f>SUM(C121:C122)</f>
        <v>22412.5</v>
      </c>
      <c r="D123" s="24">
        <f>PRODUCT(C123/B123,100)</f>
        <v>37.354166666666664</v>
      </c>
    </row>
    <row r="124" spans="1:4" s="54" customFormat="1" ht="16.5" customHeight="1" thickTop="1">
      <c r="A124" s="58"/>
      <c r="D124" s="55"/>
    </row>
    <row r="125" spans="1:4" s="54" customFormat="1" ht="16.5" customHeight="1">
      <c r="A125" s="58"/>
      <c r="D125" s="55"/>
    </row>
    <row r="126" spans="1:4" s="28" customFormat="1" ht="16.5" customHeight="1" thickBot="1">
      <c r="A126" s="3" t="s">
        <v>22</v>
      </c>
      <c r="D126" s="31"/>
    </row>
    <row r="127" spans="1:4" s="28" customFormat="1" ht="16.5" customHeight="1" thickTop="1">
      <c r="A127" s="20" t="s">
        <v>40</v>
      </c>
      <c r="B127" s="27">
        <v>20000</v>
      </c>
      <c r="C127" s="27">
        <v>5224.5</v>
      </c>
      <c r="D127" s="26"/>
    </row>
    <row r="128" spans="1:4" s="54" customFormat="1" ht="16.5" customHeight="1">
      <c r="A128" s="7" t="s">
        <v>186</v>
      </c>
      <c r="B128" s="29">
        <v>20000</v>
      </c>
      <c r="C128" s="29">
        <v>20000</v>
      </c>
      <c r="D128" s="57"/>
    </row>
    <row r="129" spans="1:6" s="60" customFormat="1" ht="16.5" customHeight="1" thickBot="1">
      <c r="A129" s="9" t="s">
        <v>107</v>
      </c>
      <c r="B129" s="18">
        <f>SUM(B127:B128)</f>
        <v>40000</v>
      </c>
      <c r="C129" s="18">
        <f>SUM(C127:C128)</f>
        <v>25224.5</v>
      </c>
      <c r="D129" s="10">
        <f>PRODUCT(C129/B129,100)</f>
        <v>63.06125</v>
      </c>
      <c r="E129" s="19"/>
      <c r="F129" s="19"/>
    </row>
    <row r="130" spans="1:4" s="54" customFormat="1" ht="16.5" customHeight="1" thickTop="1">
      <c r="A130" s="58"/>
      <c r="D130" s="55"/>
    </row>
    <row r="131" spans="1:4" s="54" customFormat="1" ht="16.5" customHeight="1">
      <c r="A131" s="58"/>
      <c r="D131" s="55"/>
    </row>
    <row r="132" spans="1:4" s="28" customFormat="1" ht="16.5" customHeight="1" thickBot="1">
      <c r="A132" s="3" t="s">
        <v>229</v>
      </c>
      <c r="D132" s="31"/>
    </row>
    <row r="133" spans="1:4" s="19" customFormat="1" ht="16.5" customHeight="1" thickBot="1" thickTop="1">
      <c r="A133" s="22" t="s">
        <v>108</v>
      </c>
      <c r="B133" s="23">
        <v>270000</v>
      </c>
      <c r="C133" s="23">
        <v>248000</v>
      </c>
      <c r="D133" s="24">
        <f>PRODUCT(C133/B133,100)</f>
        <v>91.85185185185185</v>
      </c>
    </row>
    <row r="134" s="54" customFormat="1" ht="16.5" customHeight="1" thickTop="1">
      <c r="A134" s="58"/>
    </row>
    <row r="135" s="54" customFormat="1" ht="16.5" customHeight="1">
      <c r="A135" s="58"/>
    </row>
    <row r="136" s="28" customFormat="1" ht="16.5" customHeight="1" thickBot="1">
      <c r="A136" s="3" t="s">
        <v>23</v>
      </c>
    </row>
    <row r="137" spans="1:4" s="28" customFormat="1" ht="16.5" customHeight="1" thickTop="1">
      <c r="A137" s="20" t="s">
        <v>231</v>
      </c>
      <c r="B137" s="27">
        <v>959616</v>
      </c>
      <c r="C137" s="27">
        <v>959616</v>
      </c>
      <c r="D137" s="26"/>
    </row>
    <row r="138" spans="1:4" s="28" customFormat="1" ht="16.5" customHeight="1">
      <c r="A138" s="7" t="s">
        <v>230</v>
      </c>
      <c r="B138" s="29">
        <v>64680</v>
      </c>
      <c r="C138" s="29">
        <v>64680</v>
      </c>
      <c r="D138" s="30"/>
    </row>
    <row r="139" spans="1:4" s="28" customFormat="1" ht="16.5" customHeight="1">
      <c r="A139" s="25" t="s">
        <v>187</v>
      </c>
      <c r="B139" s="35">
        <v>20000</v>
      </c>
      <c r="C139" s="35">
        <v>11709</v>
      </c>
      <c r="D139" s="36"/>
    </row>
    <row r="140" spans="1:4" s="28" customFormat="1" ht="16.5" customHeight="1" thickBot="1">
      <c r="A140" s="25" t="s">
        <v>38</v>
      </c>
      <c r="B140" s="35">
        <v>35704</v>
      </c>
      <c r="C140" s="35">
        <v>29857</v>
      </c>
      <c r="D140" s="36"/>
    </row>
    <row r="141" spans="1:4" s="19" customFormat="1" ht="16.5" customHeight="1" thickBot="1" thickTop="1">
      <c r="A141" s="22" t="s">
        <v>109</v>
      </c>
      <c r="B141" s="23">
        <f>SUM(B137:B140)</f>
        <v>1080000</v>
      </c>
      <c r="C141" s="23">
        <f>SUM(C137:C140)</f>
        <v>1065862</v>
      </c>
      <c r="D141" s="24">
        <f>PRODUCT(C141/B141,100)</f>
        <v>98.69092592592592</v>
      </c>
    </row>
    <row r="142" s="54" customFormat="1" ht="16.5" customHeight="1" thickTop="1">
      <c r="A142" s="58"/>
    </row>
    <row r="143" s="54" customFormat="1" ht="16.5" customHeight="1">
      <c r="A143" s="58"/>
    </row>
    <row r="144" s="28" customFormat="1" ht="16.5" customHeight="1" thickBot="1">
      <c r="A144" s="3" t="s">
        <v>24</v>
      </c>
    </row>
    <row r="145" spans="1:4" s="28" customFormat="1" ht="16.5" customHeight="1" thickTop="1">
      <c r="A145" s="20" t="s">
        <v>280</v>
      </c>
      <c r="B145" s="27">
        <v>66660</v>
      </c>
      <c r="C145" s="27">
        <v>55781.5</v>
      </c>
      <c r="D145" s="26"/>
    </row>
    <row r="146" spans="1:4" s="28" customFormat="1" ht="16.5" customHeight="1">
      <c r="A146" s="7" t="s">
        <v>85</v>
      </c>
      <c r="B146" s="29">
        <v>9000</v>
      </c>
      <c r="C146" s="29">
        <v>8800</v>
      </c>
      <c r="D146" s="30"/>
    </row>
    <row r="147" spans="1:4" s="28" customFormat="1" ht="16.5" customHeight="1">
      <c r="A147" s="7" t="s">
        <v>111</v>
      </c>
      <c r="B147" s="29">
        <v>20000</v>
      </c>
      <c r="C147" s="29">
        <v>18000</v>
      </c>
      <c r="D147" s="30"/>
    </row>
    <row r="148" spans="1:4" s="28" customFormat="1" ht="16.5" customHeight="1">
      <c r="A148" s="7" t="s">
        <v>260</v>
      </c>
      <c r="B148" s="29">
        <v>24940</v>
      </c>
      <c r="C148" s="29">
        <v>24940</v>
      </c>
      <c r="D148" s="30"/>
    </row>
    <row r="149" spans="1:4" s="28" customFormat="1" ht="16.5" customHeight="1" thickBot="1">
      <c r="A149" s="11" t="s">
        <v>261</v>
      </c>
      <c r="B149" s="33">
        <v>249400</v>
      </c>
      <c r="C149" s="33">
        <v>249400</v>
      </c>
      <c r="D149" s="34"/>
    </row>
    <row r="150" spans="1:4" s="19" customFormat="1" ht="16.5" customHeight="1" thickBot="1" thickTop="1">
      <c r="A150" s="9" t="s">
        <v>110</v>
      </c>
      <c r="B150" s="18">
        <f>SUM(B145:B149)</f>
        <v>370000</v>
      </c>
      <c r="C150" s="18">
        <f>SUM(C145:C149)</f>
        <v>356921.5</v>
      </c>
      <c r="D150" s="10">
        <f>PRODUCT(C150/B150,100)</f>
        <v>96.46527027027028</v>
      </c>
    </row>
    <row r="151" s="54" customFormat="1" ht="16.5" customHeight="1" thickTop="1">
      <c r="A151" s="58"/>
    </row>
    <row r="152" s="54" customFormat="1" ht="16.5" customHeight="1">
      <c r="A152" s="58"/>
    </row>
    <row r="153" s="28" customFormat="1" ht="16.5" customHeight="1" thickBot="1">
      <c r="A153" s="3" t="s">
        <v>155</v>
      </c>
    </row>
    <row r="154" spans="1:4" s="28" customFormat="1" ht="16.5" customHeight="1" thickTop="1">
      <c r="A154" s="20" t="s">
        <v>62</v>
      </c>
      <c r="B154" s="27">
        <v>1210000</v>
      </c>
      <c r="C154" s="27">
        <v>1210000</v>
      </c>
      <c r="D154" s="26"/>
    </row>
    <row r="155" spans="1:4" s="28" customFormat="1" ht="16.5" customHeight="1" thickBot="1">
      <c r="A155" s="11" t="s">
        <v>157</v>
      </c>
      <c r="B155" s="33">
        <v>390000</v>
      </c>
      <c r="C155" s="33">
        <v>390000</v>
      </c>
      <c r="D155" s="34"/>
    </row>
    <row r="156" spans="1:4" s="19" customFormat="1" ht="16.5" customHeight="1" thickBot="1" thickTop="1">
      <c r="A156" s="9" t="s">
        <v>112</v>
      </c>
      <c r="B156" s="18">
        <f>SUM(B154:B155)</f>
        <v>1600000</v>
      </c>
      <c r="C156" s="18">
        <f>SUM(C154:C155)</f>
        <v>1600000</v>
      </c>
      <c r="D156" s="10">
        <f>PRODUCT(C156/B156,100)</f>
        <v>100</v>
      </c>
    </row>
    <row r="157" s="54" customFormat="1" ht="16.5" customHeight="1" thickTop="1">
      <c r="A157" s="58"/>
    </row>
    <row r="158" s="54" customFormat="1" ht="16.5" customHeight="1">
      <c r="A158" s="58"/>
    </row>
    <row r="159" s="28" customFormat="1" ht="16.5" customHeight="1" thickBot="1">
      <c r="A159" s="3" t="s">
        <v>156</v>
      </c>
    </row>
    <row r="160" spans="1:4" s="28" customFormat="1" ht="16.5" customHeight="1" thickTop="1">
      <c r="A160" s="20" t="s">
        <v>63</v>
      </c>
      <c r="B160" s="27">
        <v>330000</v>
      </c>
      <c r="C160" s="27">
        <v>330000</v>
      </c>
      <c r="D160" s="26"/>
    </row>
    <row r="161" spans="1:4" s="28" customFormat="1" ht="16.5" customHeight="1" thickBot="1">
      <c r="A161" s="11" t="s">
        <v>232</v>
      </c>
      <c r="B161" s="33">
        <v>310000</v>
      </c>
      <c r="C161" s="33">
        <v>310000</v>
      </c>
      <c r="D161" s="34"/>
    </row>
    <row r="162" spans="1:4" s="19" customFormat="1" ht="16.5" customHeight="1" thickBot="1" thickTop="1">
      <c r="A162" s="9" t="s">
        <v>113</v>
      </c>
      <c r="B162" s="18">
        <f>SUM(B160:B161)</f>
        <v>640000</v>
      </c>
      <c r="C162" s="18">
        <f>SUM(C160:C161)</f>
        <v>640000</v>
      </c>
      <c r="D162" s="10">
        <f>PRODUCT(C162/B162,100)</f>
        <v>100</v>
      </c>
    </row>
    <row r="163" spans="1:4" s="19" customFormat="1" ht="16.5" customHeight="1" thickTop="1">
      <c r="A163" s="76"/>
      <c r="B163" s="77"/>
      <c r="C163" s="77"/>
      <c r="D163" s="78"/>
    </row>
    <row r="164" spans="1:4" s="19" customFormat="1" ht="16.5" customHeight="1">
      <c r="A164" s="58"/>
      <c r="B164" s="54"/>
      <c r="C164" s="54"/>
      <c r="D164" s="54"/>
    </row>
    <row r="165" spans="1:4" s="19" customFormat="1" ht="16.5" customHeight="1" thickBot="1">
      <c r="A165" s="3" t="s">
        <v>158</v>
      </c>
      <c r="B165" s="28"/>
      <c r="C165" s="28"/>
      <c r="D165" s="28"/>
    </row>
    <row r="166" spans="1:4" s="19" customFormat="1" ht="16.5" customHeight="1" thickTop="1">
      <c r="A166" s="20" t="s">
        <v>42</v>
      </c>
      <c r="B166" s="27">
        <v>2500</v>
      </c>
      <c r="C166" s="27">
        <v>408</v>
      </c>
      <c r="D166" s="26"/>
    </row>
    <row r="167" spans="1:4" s="19" customFormat="1" ht="16.5" customHeight="1">
      <c r="A167" s="7" t="s">
        <v>188</v>
      </c>
      <c r="B167" s="29">
        <v>3000</v>
      </c>
      <c r="C167" s="29">
        <v>2600</v>
      </c>
      <c r="D167" s="30"/>
    </row>
    <row r="168" spans="1:4" s="19" customFormat="1" ht="16.5" customHeight="1">
      <c r="A168" s="7" t="s">
        <v>38</v>
      </c>
      <c r="B168" s="29">
        <v>2000</v>
      </c>
      <c r="C168" s="29">
        <v>1024</v>
      </c>
      <c r="D168" s="30"/>
    </row>
    <row r="169" spans="1:4" s="19" customFormat="1" ht="16.5" customHeight="1">
      <c r="A169" s="7" t="s">
        <v>45</v>
      </c>
      <c r="B169" s="29">
        <v>30000</v>
      </c>
      <c r="C169" s="29">
        <v>27125.2</v>
      </c>
      <c r="D169" s="30"/>
    </row>
    <row r="170" spans="1:4" s="19" customFormat="1" ht="16.5" customHeight="1">
      <c r="A170" s="7" t="s">
        <v>189</v>
      </c>
      <c r="B170" s="29">
        <v>78000</v>
      </c>
      <c r="C170" s="29">
        <v>78000</v>
      </c>
      <c r="D170" s="30"/>
    </row>
    <row r="171" spans="1:4" s="19" customFormat="1" ht="16.5" customHeight="1">
      <c r="A171" s="7" t="s">
        <v>233</v>
      </c>
      <c r="B171" s="29">
        <v>50000</v>
      </c>
      <c r="C171" s="29">
        <v>50000</v>
      </c>
      <c r="D171" s="30"/>
    </row>
    <row r="172" spans="1:4" s="19" customFormat="1" ht="16.5" customHeight="1" thickBot="1">
      <c r="A172" s="11" t="s">
        <v>234</v>
      </c>
      <c r="B172" s="33">
        <v>16500</v>
      </c>
      <c r="C172" s="33">
        <v>16469.8</v>
      </c>
      <c r="D172" s="34"/>
    </row>
    <row r="173" spans="1:4" s="19" customFormat="1" ht="16.5" customHeight="1" thickBot="1" thickTop="1">
      <c r="A173" s="9" t="s">
        <v>114</v>
      </c>
      <c r="B173" s="18">
        <f>SUM(B166:B172)</f>
        <v>182000</v>
      </c>
      <c r="C173" s="18">
        <f>SUM(C166:C172)</f>
        <v>175627</v>
      </c>
      <c r="D173" s="10">
        <f>PRODUCT(C173/B173,100)</f>
        <v>96.49835164835164</v>
      </c>
    </row>
    <row r="174" spans="1:4" s="19" customFormat="1" ht="16.5" customHeight="1" thickTop="1">
      <c r="A174" s="76"/>
      <c r="B174" s="77"/>
      <c r="C174" s="77"/>
      <c r="D174" s="78"/>
    </row>
    <row r="175" s="54" customFormat="1" ht="16.5" customHeight="1">
      <c r="A175" s="58"/>
    </row>
    <row r="176" spans="1:4" s="54" customFormat="1" ht="16.5" customHeight="1" thickBot="1">
      <c r="A176" s="3" t="s">
        <v>86</v>
      </c>
      <c r="B176" s="28"/>
      <c r="C176" s="28"/>
      <c r="D176" s="28"/>
    </row>
    <row r="177" spans="1:4" s="28" customFormat="1" ht="16.5" customHeight="1" thickTop="1">
      <c r="A177" s="20" t="s">
        <v>87</v>
      </c>
      <c r="B177" s="27">
        <v>10000</v>
      </c>
      <c r="C177" s="27">
        <v>10000</v>
      </c>
      <c r="D177" s="26"/>
    </row>
    <row r="178" spans="1:4" s="28" customFormat="1" ht="16.5" customHeight="1">
      <c r="A178" s="7" t="s">
        <v>38</v>
      </c>
      <c r="B178" s="29">
        <v>1000</v>
      </c>
      <c r="C178" s="29">
        <v>714</v>
      </c>
      <c r="D178" s="30"/>
    </row>
    <row r="179" spans="1:4" s="28" customFormat="1" ht="16.5" customHeight="1" thickBot="1">
      <c r="A179" s="11" t="s">
        <v>235</v>
      </c>
      <c r="B179" s="33">
        <v>125000</v>
      </c>
      <c r="C179" s="33">
        <v>101182</v>
      </c>
      <c r="D179" s="34"/>
    </row>
    <row r="180" spans="1:4" s="28" customFormat="1" ht="16.5" customHeight="1" thickBot="1" thickTop="1">
      <c r="A180" s="9" t="s">
        <v>115</v>
      </c>
      <c r="B180" s="18">
        <f>SUM(B177:B179)</f>
        <v>136000</v>
      </c>
      <c r="C180" s="18">
        <f>SUM(C177:C179)</f>
        <v>111896</v>
      </c>
      <c r="D180" s="10">
        <f>PRODUCT(C180/B180,100)</f>
        <v>82.2764705882353</v>
      </c>
    </row>
    <row r="181" spans="1:4" s="19" customFormat="1" ht="16.5" customHeight="1" thickTop="1">
      <c r="A181" s="58"/>
      <c r="B181" s="54"/>
      <c r="C181" s="54"/>
      <c r="D181" s="54"/>
    </row>
    <row r="182" s="54" customFormat="1" ht="16.5" customHeight="1">
      <c r="A182" s="58"/>
    </row>
    <row r="183" spans="1:4" s="54" customFormat="1" ht="16.5" customHeight="1" thickBot="1">
      <c r="A183" s="3" t="s">
        <v>88</v>
      </c>
      <c r="B183" s="28"/>
      <c r="C183" s="28"/>
      <c r="D183" s="28"/>
    </row>
    <row r="184" spans="1:4" s="28" customFormat="1" ht="16.5" customHeight="1" thickTop="1">
      <c r="A184" s="20" t="s">
        <v>42</v>
      </c>
      <c r="B184" s="27">
        <v>20000</v>
      </c>
      <c r="C184" s="27">
        <v>21831.4</v>
      </c>
      <c r="D184" s="26"/>
    </row>
    <row r="185" spans="1:4" s="28" customFormat="1" ht="16.5" customHeight="1">
      <c r="A185" s="13" t="s">
        <v>236</v>
      </c>
      <c r="B185" s="37">
        <v>2000</v>
      </c>
      <c r="C185" s="37">
        <v>995</v>
      </c>
      <c r="D185" s="38"/>
    </row>
    <row r="186" spans="1:4" s="28" customFormat="1" ht="16.5" customHeight="1">
      <c r="A186" s="13" t="s">
        <v>190</v>
      </c>
      <c r="B186" s="37">
        <v>6000</v>
      </c>
      <c r="C186" s="37">
        <v>6000</v>
      </c>
      <c r="D186" s="38"/>
    </row>
    <row r="187" spans="1:4" s="28" customFormat="1" ht="16.5" customHeight="1">
      <c r="A187" s="7" t="s">
        <v>119</v>
      </c>
      <c r="B187" s="29">
        <v>3000</v>
      </c>
      <c r="C187" s="29">
        <v>0</v>
      </c>
      <c r="D187" s="30"/>
    </row>
    <row r="188" spans="1:4" s="28" customFormat="1" ht="16.5" customHeight="1">
      <c r="A188" s="7" t="s">
        <v>117</v>
      </c>
      <c r="B188" s="29">
        <v>15200</v>
      </c>
      <c r="C188" s="29">
        <v>4235</v>
      </c>
      <c r="D188" s="30"/>
    </row>
    <row r="189" spans="1:4" s="28" customFormat="1" ht="16.5" customHeight="1">
      <c r="A189" s="7" t="s">
        <v>118</v>
      </c>
      <c r="B189" s="29">
        <v>7000</v>
      </c>
      <c r="C189" s="29">
        <v>3757.6</v>
      </c>
      <c r="D189" s="30"/>
    </row>
    <row r="190" spans="1:4" s="28" customFormat="1" ht="16.5" customHeight="1" thickBot="1">
      <c r="A190" s="11" t="s">
        <v>89</v>
      </c>
      <c r="B190" s="33">
        <v>8000</v>
      </c>
      <c r="C190" s="33">
        <v>5763.3</v>
      </c>
      <c r="D190" s="34"/>
    </row>
    <row r="191" spans="1:4" s="28" customFormat="1" ht="16.5" customHeight="1" thickBot="1" thickTop="1">
      <c r="A191" s="9" t="s">
        <v>116</v>
      </c>
      <c r="B191" s="18">
        <f>SUM(B184:B190)</f>
        <v>61200</v>
      </c>
      <c r="C191" s="18">
        <f>SUM(C184:C190)</f>
        <v>42582.3</v>
      </c>
      <c r="D191" s="10">
        <f>PRODUCT(C191/B191,100)</f>
        <v>69.57892156862746</v>
      </c>
    </row>
    <row r="192" spans="1:4" s="28" customFormat="1" ht="16.5" customHeight="1" thickTop="1">
      <c r="A192" s="58"/>
      <c r="B192" s="54"/>
      <c r="C192" s="54"/>
      <c r="D192" s="54"/>
    </row>
    <row r="193" spans="1:4" s="19" customFormat="1" ht="16.5" customHeight="1">
      <c r="A193" s="58"/>
      <c r="B193" s="54"/>
      <c r="C193" s="54"/>
      <c r="D193" s="54"/>
    </row>
    <row r="194" spans="1:4" s="54" customFormat="1" ht="16.5" customHeight="1" thickBot="1">
      <c r="A194" s="3" t="s">
        <v>90</v>
      </c>
      <c r="B194" s="28"/>
      <c r="C194" s="28"/>
      <c r="D194" s="28"/>
    </row>
    <row r="195" spans="1:4" s="54" customFormat="1" ht="16.5" customHeight="1" thickTop="1">
      <c r="A195" s="20" t="s">
        <v>64</v>
      </c>
      <c r="B195" s="27">
        <v>12000</v>
      </c>
      <c r="C195" s="27">
        <v>11578</v>
      </c>
      <c r="D195" s="26"/>
    </row>
    <row r="196" spans="1:4" s="54" customFormat="1" ht="16.5" customHeight="1">
      <c r="A196" s="13" t="s">
        <v>103</v>
      </c>
      <c r="B196" s="37">
        <v>6000</v>
      </c>
      <c r="C196" s="37">
        <v>0</v>
      </c>
      <c r="D196" s="38"/>
    </row>
    <row r="197" spans="1:4" s="54" customFormat="1" ht="16.5" customHeight="1">
      <c r="A197" s="13" t="s">
        <v>42</v>
      </c>
      <c r="B197" s="37">
        <v>6000</v>
      </c>
      <c r="C197" s="37">
        <v>5084.5</v>
      </c>
      <c r="D197" s="38"/>
    </row>
    <row r="198" spans="1:4" s="28" customFormat="1" ht="16.5" customHeight="1">
      <c r="A198" s="13" t="s">
        <v>57</v>
      </c>
      <c r="B198" s="37">
        <v>10000</v>
      </c>
      <c r="C198" s="37">
        <v>2922</v>
      </c>
      <c r="D198" s="38"/>
    </row>
    <row r="199" spans="1:4" s="28" customFormat="1" ht="16.5" customHeight="1" thickBot="1">
      <c r="A199" s="11" t="s">
        <v>38</v>
      </c>
      <c r="B199" s="33">
        <v>1000</v>
      </c>
      <c r="C199" s="33">
        <v>583</v>
      </c>
      <c r="D199" s="34"/>
    </row>
    <row r="200" spans="1:4" s="28" customFormat="1" ht="16.5" customHeight="1" thickBot="1" thickTop="1">
      <c r="A200" s="9" t="s">
        <v>120</v>
      </c>
      <c r="B200" s="18">
        <f>SUM(B195:B199)</f>
        <v>35000</v>
      </c>
      <c r="C200" s="18">
        <f>SUM(C195:C199)</f>
        <v>20167.5</v>
      </c>
      <c r="D200" s="10">
        <f>PRODUCT(C200/B200,100)</f>
        <v>57.62142857142857</v>
      </c>
    </row>
    <row r="201" spans="1:4" s="28" customFormat="1" ht="16.5" customHeight="1" thickTop="1">
      <c r="A201" s="58"/>
      <c r="B201" s="54"/>
      <c r="C201" s="54"/>
      <c r="D201" s="54"/>
    </row>
    <row r="202" spans="1:4" s="28" customFormat="1" ht="16.5" customHeight="1">
      <c r="A202" s="58"/>
      <c r="B202" s="54"/>
      <c r="C202" s="54"/>
      <c r="D202" s="54"/>
    </row>
    <row r="203" s="28" customFormat="1" ht="16.5" customHeight="1" thickBot="1">
      <c r="A203" s="3" t="s">
        <v>159</v>
      </c>
    </row>
    <row r="204" spans="1:4" s="28" customFormat="1" ht="16.5" customHeight="1" thickTop="1">
      <c r="A204" s="20" t="s">
        <v>43</v>
      </c>
      <c r="B204" s="27">
        <v>10000</v>
      </c>
      <c r="C204" s="27">
        <v>9960.5</v>
      </c>
      <c r="D204" s="26"/>
    </row>
    <row r="205" spans="1:4" s="19" customFormat="1" ht="16.5" customHeight="1">
      <c r="A205" s="7" t="s">
        <v>262</v>
      </c>
      <c r="B205" s="29">
        <v>150000</v>
      </c>
      <c r="C205" s="29">
        <v>105759.32</v>
      </c>
      <c r="D205" s="30"/>
    </row>
    <row r="206" spans="1:4" s="54" customFormat="1" ht="16.5" customHeight="1">
      <c r="A206" s="7" t="s">
        <v>281</v>
      </c>
      <c r="B206" s="29">
        <v>2000</v>
      </c>
      <c r="C206" s="29">
        <v>1400.8</v>
      </c>
      <c r="D206" s="30"/>
    </row>
    <row r="207" spans="1:4" s="54" customFormat="1" ht="16.5" customHeight="1">
      <c r="A207" s="7" t="s">
        <v>191</v>
      </c>
      <c r="B207" s="29">
        <v>3000</v>
      </c>
      <c r="C207" s="29">
        <v>2583</v>
      </c>
      <c r="D207" s="30"/>
    </row>
    <row r="208" spans="1:4" s="54" customFormat="1" ht="16.5" customHeight="1">
      <c r="A208" s="7" t="s">
        <v>282</v>
      </c>
      <c r="B208" s="29">
        <v>45000</v>
      </c>
      <c r="C208" s="29">
        <v>42930.24</v>
      </c>
      <c r="D208" s="30"/>
    </row>
    <row r="209" spans="1:4" s="28" customFormat="1" ht="16.5" customHeight="1">
      <c r="A209" s="7" t="s">
        <v>237</v>
      </c>
      <c r="B209" s="29">
        <v>70000</v>
      </c>
      <c r="C209" s="29">
        <v>67485.8</v>
      </c>
      <c r="D209" s="30"/>
    </row>
    <row r="210" spans="1:4" s="28" customFormat="1" ht="16.5" customHeight="1">
      <c r="A210" s="7" t="s">
        <v>47</v>
      </c>
      <c r="B210" s="29">
        <v>75000</v>
      </c>
      <c r="C210" s="29">
        <v>74761.5</v>
      </c>
      <c r="D210" s="30"/>
    </row>
    <row r="211" spans="1:4" s="28" customFormat="1" ht="16.5" customHeight="1">
      <c r="A211" s="7" t="s">
        <v>283</v>
      </c>
      <c r="B211" s="29">
        <v>1000</v>
      </c>
      <c r="C211" s="29">
        <v>1000</v>
      </c>
      <c r="D211" s="30"/>
    </row>
    <row r="212" spans="1:4" s="28" customFormat="1" ht="16.5" customHeight="1">
      <c r="A212" s="7" t="s">
        <v>286</v>
      </c>
      <c r="B212" s="29">
        <v>13000</v>
      </c>
      <c r="C212" s="29">
        <v>10300.5</v>
      </c>
      <c r="D212" s="30"/>
    </row>
    <row r="213" spans="1:4" s="54" customFormat="1" ht="16.5" customHeight="1">
      <c r="A213" s="25" t="s">
        <v>238</v>
      </c>
      <c r="B213" s="35">
        <v>10000</v>
      </c>
      <c r="C213" s="35">
        <v>8430</v>
      </c>
      <c r="D213" s="36"/>
    </row>
    <row r="214" spans="1:4" s="54" customFormat="1" ht="16.5" customHeight="1" thickBot="1">
      <c r="A214" s="11" t="s">
        <v>65</v>
      </c>
      <c r="B214" s="33">
        <v>30000</v>
      </c>
      <c r="C214" s="33">
        <v>30325</v>
      </c>
      <c r="D214" s="34"/>
    </row>
    <row r="215" spans="1:4" s="54" customFormat="1" ht="16.5" customHeight="1" thickBot="1" thickTop="1">
      <c r="A215" s="9" t="s">
        <v>121</v>
      </c>
      <c r="B215" s="18">
        <f>SUM(B204:B214)</f>
        <v>409000</v>
      </c>
      <c r="C215" s="18">
        <f>SUM(C204:C214)</f>
        <v>354936.66000000003</v>
      </c>
      <c r="D215" s="10">
        <v>96.07</v>
      </c>
    </row>
    <row r="216" s="54" customFormat="1" ht="16.5" customHeight="1" thickTop="1">
      <c r="A216" s="58"/>
    </row>
    <row r="217" s="54" customFormat="1" ht="16.5" customHeight="1">
      <c r="A217" s="58"/>
    </row>
    <row r="218" s="28" customFormat="1" ht="16.5" customHeight="1" thickBot="1">
      <c r="A218" s="3" t="s">
        <v>91</v>
      </c>
    </row>
    <row r="219" spans="1:4" s="28" customFormat="1" ht="16.5" customHeight="1" thickBot="1" thickTop="1">
      <c r="A219" s="20" t="s">
        <v>287</v>
      </c>
      <c r="B219" s="45">
        <v>135000</v>
      </c>
      <c r="C219" s="45">
        <v>134752</v>
      </c>
      <c r="D219" s="75"/>
    </row>
    <row r="220" spans="1:4" s="28" customFormat="1" ht="16.5" customHeight="1" thickBot="1" thickTop="1">
      <c r="A220" s="22" t="s">
        <v>122</v>
      </c>
      <c r="B220" s="48">
        <f>SUM(B219:B219)</f>
        <v>135000</v>
      </c>
      <c r="C220" s="41">
        <f>SUM(C219:C219)</f>
        <v>134752</v>
      </c>
      <c r="D220" s="24">
        <f>PRODUCT(C220/B220,100)</f>
        <v>99.81629629629629</v>
      </c>
    </row>
    <row r="221" spans="1:4" s="28" customFormat="1" ht="16.5" customHeight="1" thickTop="1">
      <c r="A221" s="58"/>
      <c r="B221" s="54"/>
      <c r="C221" s="54"/>
      <c r="D221" s="54"/>
    </row>
    <row r="222" spans="1:4" s="19" customFormat="1" ht="16.5" customHeight="1">
      <c r="A222" s="58"/>
      <c r="B222" s="54"/>
      <c r="C222" s="54"/>
      <c r="D222" s="54"/>
    </row>
    <row r="223" spans="1:4" s="54" customFormat="1" ht="16.5" customHeight="1" thickBot="1">
      <c r="A223" s="3" t="s">
        <v>239</v>
      </c>
      <c r="B223" s="28"/>
      <c r="C223" s="28"/>
      <c r="D223" s="28"/>
    </row>
    <row r="224" spans="1:4" s="54" customFormat="1" ht="16.5" customHeight="1" thickTop="1">
      <c r="A224" s="20" t="s">
        <v>46</v>
      </c>
      <c r="B224" s="27">
        <v>50000</v>
      </c>
      <c r="C224" s="27">
        <v>31357</v>
      </c>
      <c r="D224" s="26"/>
    </row>
    <row r="225" spans="1:4" s="54" customFormat="1" ht="16.5" customHeight="1">
      <c r="A225" s="13" t="s">
        <v>192</v>
      </c>
      <c r="B225" s="37">
        <v>14000</v>
      </c>
      <c r="C225" s="37">
        <v>0</v>
      </c>
      <c r="D225" s="38"/>
    </row>
    <row r="226" spans="1:4" s="28" customFormat="1" ht="16.5" customHeight="1">
      <c r="A226" s="13" t="s">
        <v>92</v>
      </c>
      <c r="B226" s="37">
        <v>15000</v>
      </c>
      <c r="C226" s="37">
        <v>15000</v>
      </c>
      <c r="D226" s="38"/>
    </row>
    <row r="227" spans="1:4" s="28" customFormat="1" ht="16.5" customHeight="1">
      <c r="A227" s="13" t="s">
        <v>240</v>
      </c>
      <c r="B227" s="37">
        <v>90000</v>
      </c>
      <c r="C227" s="37">
        <v>85301</v>
      </c>
      <c r="D227" s="38"/>
    </row>
    <row r="228" spans="1:4" s="28" customFormat="1" ht="16.5" customHeight="1">
      <c r="A228" s="13" t="s">
        <v>241</v>
      </c>
      <c r="B228" s="37">
        <v>220000</v>
      </c>
      <c r="C228" s="37">
        <v>209882.5</v>
      </c>
      <c r="D228" s="38"/>
    </row>
    <row r="229" spans="1:4" s="28" customFormat="1" ht="16.5" customHeight="1">
      <c r="A229" s="7" t="s">
        <v>160</v>
      </c>
      <c r="B229" s="29">
        <v>170000</v>
      </c>
      <c r="C229" s="29">
        <v>137055.5</v>
      </c>
      <c r="D229" s="30"/>
    </row>
    <row r="230" spans="1:4" s="28" customFormat="1" ht="16.5" customHeight="1" thickBot="1">
      <c r="A230" s="11" t="s">
        <v>93</v>
      </c>
      <c r="B230" s="33">
        <v>11000</v>
      </c>
      <c r="C230" s="33">
        <v>10800</v>
      </c>
      <c r="D230" s="34"/>
    </row>
    <row r="231" spans="1:4" s="28" customFormat="1" ht="16.5" customHeight="1" thickBot="1" thickTop="1">
      <c r="A231" s="9" t="s">
        <v>123</v>
      </c>
      <c r="B231" s="18">
        <f>SUM(B224:B230)</f>
        <v>570000</v>
      </c>
      <c r="C231" s="18">
        <f>SUM(C224:C230)</f>
        <v>489396</v>
      </c>
      <c r="D231" s="10">
        <f>PRODUCT(C231/B231,100)</f>
        <v>85.85894736842106</v>
      </c>
    </row>
    <row r="232" spans="1:4" s="28" customFormat="1" ht="16.5" customHeight="1" thickTop="1">
      <c r="A232" s="58"/>
      <c r="B232" s="54"/>
      <c r="C232" s="54"/>
      <c r="D232" s="54"/>
    </row>
    <row r="233" spans="1:4" s="19" customFormat="1" ht="16.5" customHeight="1">
      <c r="A233" s="58"/>
      <c r="B233" s="54"/>
      <c r="C233" s="54"/>
      <c r="D233" s="54"/>
    </row>
    <row r="234" spans="1:4" s="54" customFormat="1" ht="16.5" customHeight="1" thickBot="1">
      <c r="A234" s="87" t="s">
        <v>288</v>
      </c>
      <c r="B234" s="88"/>
      <c r="C234" s="88"/>
      <c r="D234" s="88"/>
    </row>
    <row r="235" spans="1:4" s="54" customFormat="1" ht="16.5" customHeight="1" thickTop="1">
      <c r="A235" s="7" t="s">
        <v>94</v>
      </c>
      <c r="B235" s="29">
        <v>14000</v>
      </c>
      <c r="C235" s="29">
        <v>12114.5</v>
      </c>
      <c r="D235" s="30"/>
    </row>
    <row r="236" spans="1:4" s="54" customFormat="1" ht="16.5" customHeight="1">
      <c r="A236" s="7" t="s">
        <v>43</v>
      </c>
      <c r="B236" s="29">
        <v>19000</v>
      </c>
      <c r="C236" s="29">
        <v>19106.5</v>
      </c>
      <c r="D236" s="30"/>
    </row>
    <row r="237" spans="1:4" s="54" customFormat="1" ht="16.5" customHeight="1">
      <c r="A237" s="7" t="s">
        <v>161</v>
      </c>
      <c r="B237" s="29">
        <v>20000</v>
      </c>
      <c r="C237" s="29">
        <v>19994</v>
      </c>
      <c r="D237" s="30"/>
    </row>
    <row r="238" spans="1:4" s="54" customFormat="1" ht="16.5" customHeight="1">
      <c r="A238" s="7" t="s">
        <v>66</v>
      </c>
      <c r="B238" s="29">
        <v>19000</v>
      </c>
      <c r="C238" s="29">
        <v>18355</v>
      </c>
      <c r="D238" s="30"/>
    </row>
    <row r="239" spans="1:4" s="54" customFormat="1" ht="16.5" customHeight="1" thickBot="1">
      <c r="A239" s="11" t="s">
        <v>67</v>
      </c>
      <c r="B239" s="33">
        <v>10000</v>
      </c>
      <c r="C239" s="33">
        <v>7686</v>
      </c>
      <c r="D239" s="34"/>
    </row>
    <row r="240" spans="1:4" s="54" customFormat="1" ht="16.5" customHeight="1" thickBot="1" thickTop="1">
      <c r="A240" s="9" t="s">
        <v>124</v>
      </c>
      <c r="B240" s="18">
        <f>SUM(B235:B239)</f>
        <v>82000</v>
      </c>
      <c r="C240" s="18">
        <f>SUM(C235:C239)</f>
        <v>77256</v>
      </c>
      <c r="D240" s="10">
        <f>PRODUCT(C240/B240,100)</f>
        <v>94.21463414634145</v>
      </c>
    </row>
    <row r="241" s="54" customFormat="1" ht="16.5" customHeight="1" thickTop="1">
      <c r="A241" s="58"/>
    </row>
    <row r="242" spans="1:4" s="28" customFormat="1" ht="16.5" customHeight="1">
      <c r="A242" s="58"/>
      <c r="B242" s="54"/>
      <c r="C242" s="54"/>
      <c r="D242" s="54"/>
    </row>
    <row r="243" s="28" customFormat="1" ht="16.5" customHeight="1" thickBot="1">
      <c r="A243" s="3" t="s">
        <v>194</v>
      </c>
    </row>
    <row r="244" spans="1:4" s="28" customFormat="1" ht="16.5" customHeight="1" thickTop="1">
      <c r="A244" s="20" t="s">
        <v>263</v>
      </c>
      <c r="B244" s="45">
        <v>8000</v>
      </c>
      <c r="C244" s="45">
        <v>4817</v>
      </c>
      <c r="D244" s="42"/>
    </row>
    <row r="245" spans="1:4" s="28" customFormat="1" ht="16.5" customHeight="1" thickBot="1">
      <c r="A245" s="7" t="s">
        <v>69</v>
      </c>
      <c r="B245" s="46">
        <v>50000</v>
      </c>
      <c r="C245" s="46">
        <v>49894.5</v>
      </c>
      <c r="D245" s="89"/>
    </row>
    <row r="246" spans="1:4" s="28" customFormat="1" ht="16.5" customHeight="1" thickBot="1" thickTop="1">
      <c r="A246" s="22" t="s">
        <v>125</v>
      </c>
      <c r="B246" s="48">
        <f>SUM(B244:B245)</f>
        <v>58000</v>
      </c>
      <c r="C246" s="48">
        <f>SUM(C244:C245)</f>
        <v>54711.5</v>
      </c>
      <c r="D246" s="49">
        <f>PRODUCT(C246/B246,100)</f>
        <v>94.33017241379311</v>
      </c>
    </row>
    <row r="247" spans="1:4" s="54" customFormat="1" ht="16.5" customHeight="1" thickTop="1">
      <c r="A247" s="76"/>
      <c r="B247" s="77"/>
      <c r="C247" s="77"/>
      <c r="D247" s="78"/>
    </row>
    <row r="248" spans="1:4" s="54" customFormat="1" ht="16.5" customHeight="1">
      <c r="A248" s="76"/>
      <c r="B248" s="77"/>
      <c r="C248" s="77"/>
      <c r="D248" s="78"/>
    </row>
    <row r="249" spans="1:4" s="54" customFormat="1" ht="16.5" customHeight="1" thickBot="1">
      <c r="A249" s="3" t="s">
        <v>195</v>
      </c>
      <c r="B249" s="28"/>
      <c r="C249" s="28"/>
      <c r="D249" s="28"/>
    </row>
    <row r="250" spans="1:4" s="54" customFormat="1" ht="16.5" customHeight="1" thickTop="1">
      <c r="A250" s="20" t="s">
        <v>68</v>
      </c>
      <c r="B250" s="45">
        <v>24000</v>
      </c>
      <c r="C250" s="45">
        <v>24024</v>
      </c>
      <c r="D250" s="42"/>
    </row>
    <row r="251" spans="1:4" s="54" customFormat="1" ht="16.5" customHeight="1">
      <c r="A251" s="7" t="s">
        <v>43</v>
      </c>
      <c r="B251" s="46">
        <v>20000</v>
      </c>
      <c r="C251" s="46">
        <v>20034.5</v>
      </c>
      <c r="D251" s="43"/>
    </row>
    <row r="252" spans="1:4" s="54" customFormat="1" ht="16.5" customHeight="1" thickBot="1">
      <c r="A252" s="7" t="s">
        <v>162</v>
      </c>
      <c r="B252" s="46">
        <v>15000</v>
      </c>
      <c r="C252" s="46">
        <v>14949.13</v>
      </c>
      <c r="D252" s="127"/>
    </row>
    <row r="253" spans="1:4" s="28" customFormat="1" ht="16.5" customHeight="1" thickBot="1" thickTop="1">
      <c r="A253" s="22" t="s">
        <v>126</v>
      </c>
      <c r="B253" s="48">
        <f>SUM(B250:B252)</f>
        <v>59000</v>
      </c>
      <c r="C253" s="48">
        <f>SUM(C250:C252)</f>
        <v>59007.63</v>
      </c>
      <c r="D253" s="24">
        <f>PRODUCT(C253/B253,100)</f>
        <v>100.01293220338982</v>
      </c>
    </row>
    <row r="254" spans="1:4" s="28" customFormat="1" ht="16.5" customHeight="1" thickTop="1">
      <c r="A254" s="58"/>
      <c r="B254" s="54"/>
      <c r="C254" s="54"/>
      <c r="D254" s="54"/>
    </row>
    <row r="255" spans="1:4" s="19" customFormat="1" ht="16.5" customHeight="1">
      <c r="A255" s="58"/>
      <c r="B255" s="54"/>
      <c r="C255" s="54"/>
      <c r="D255" s="54"/>
    </row>
    <row r="256" s="28" customFormat="1" ht="16.5" customHeight="1" thickBot="1">
      <c r="A256" s="3" t="s">
        <v>242</v>
      </c>
    </row>
    <row r="257" spans="1:4" s="28" customFormat="1" ht="16.5" customHeight="1" thickBot="1" thickTop="1">
      <c r="A257" s="67" t="s">
        <v>70</v>
      </c>
      <c r="B257" s="68">
        <v>5521.9</v>
      </c>
      <c r="C257" s="68">
        <v>4744.1</v>
      </c>
      <c r="D257" s="69"/>
    </row>
    <row r="258" spans="1:4" s="28" customFormat="1" ht="16.5" customHeight="1" thickBot="1" thickTop="1">
      <c r="A258" s="9" t="s">
        <v>127</v>
      </c>
      <c r="B258" s="18">
        <f>SUM(B257:B257)</f>
        <v>5521.9</v>
      </c>
      <c r="C258" s="18">
        <f>SUM(C257:C257)</f>
        <v>4744.1</v>
      </c>
      <c r="D258" s="10">
        <f>PRODUCT(C258/B258,100)</f>
        <v>85.9142686394176</v>
      </c>
    </row>
    <row r="259" spans="1:4" s="28" customFormat="1" ht="16.5" customHeight="1" thickTop="1">
      <c r="A259" s="58"/>
      <c r="B259" s="54"/>
      <c r="C259" s="54"/>
      <c r="D259" s="54"/>
    </row>
    <row r="260" s="54" customFormat="1" ht="16.5" customHeight="1">
      <c r="A260" s="58"/>
    </row>
    <row r="261" spans="1:4" s="54" customFormat="1" ht="16.5" customHeight="1" thickBot="1">
      <c r="A261" s="3" t="s">
        <v>196</v>
      </c>
      <c r="B261" s="39"/>
      <c r="C261" s="39"/>
      <c r="D261" s="28"/>
    </row>
    <row r="262" spans="1:4" s="28" customFormat="1" ht="16.5" customHeight="1" thickTop="1">
      <c r="A262" s="20" t="s">
        <v>44</v>
      </c>
      <c r="B262" s="27">
        <v>10000</v>
      </c>
      <c r="C262" s="27">
        <v>8125.1</v>
      </c>
      <c r="D262" s="26"/>
    </row>
    <row r="263" spans="1:4" s="19" customFormat="1" ht="16.5" customHeight="1">
      <c r="A263" s="7" t="s">
        <v>45</v>
      </c>
      <c r="B263" s="29">
        <v>8000</v>
      </c>
      <c r="C263" s="29">
        <v>8014.42</v>
      </c>
      <c r="D263" s="30"/>
    </row>
    <row r="264" spans="1:4" s="19" customFormat="1" ht="16.5" customHeight="1">
      <c r="A264" s="7" t="s">
        <v>190</v>
      </c>
      <c r="B264" s="29">
        <v>3000</v>
      </c>
      <c r="C264" s="29">
        <v>2858</v>
      </c>
      <c r="D264" s="30"/>
    </row>
    <row r="265" spans="1:4" s="19" customFormat="1" ht="16.5" customHeight="1">
      <c r="A265" s="7" t="s">
        <v>38</v>
      </c>
      <c r="B265" s="29">
        <v>10000</v>
      </c>
      <c r="C265" s="29">
        <v>9258.4</v>
      </c>
      <c r="D265" s="30"/>
    </row>
    <row r="266" spans="1:4" s="19" customFormat="1" ht="16.5" customHeight="1" thickBot="1">
      <c r="A266" s="25" t="s">
        <v>71</v>
      </c>
      <c r="B266" s="35">
        <v>130000</v>
      </c>
      <c r="C266" s="35">
        <v>116106.3</v>
      </c>
      <c r="D266" s="36"/>
    </row>
    <row r="267" spans="1:4" s="28" customFormat="1" ht="16.5" customHeight="1" thickBot="1" thickTop="1">
      <c r="A267" s="22" t="s">
        <v>128</v>
      </c>
      <c r="B267" s="23">
        <f>SUM(B262:B266)</f>
        <v>161000</v>
      </c>
      <c r="C267" s="23">
        <f>SUM(C262:C266)</f>
        <v>144362.22</v>
      </c>
      <c r="D267" s="24">
        <f>PRODUCT(C267/B267,100)</f>
        <v>89.66597515527951</v>
      </c>
    </row>
    <row r="268" spans="1:4" s="28" customFormat="1" ht="16.5" customHeight="1" thickTop="1">
      <c r="A268" s="58"/>
      <c r="B268" s="54"/>
      <c r="C268" s="54"/>
      <c r="D268" s="54"/>
    </row>
    <row r="269" spans="1:4" s="28" customFormat="1" ht="16.5" customHeight="1">
      <c r="A269" s="58"/>
      <c r="B269" s="54"/>
      <c r="C269" s="54"/>
      <c r="D269" s="54"/>
    </row>
    <row r="270" spans="1:4" s="54" customFormat="1" ht="16.5" customHeight="1" thickBot="1">
      <c r="A270" s="3" t="s">
        <v>197</v>
      </c>
      <c r="B270" s="28"/>
      <c r="C270" s="28"/>
      <c r="D270" s="28"/>
    </row>
    <row r="271" spans="1:4" s="28" customFormat="1" ht="16.5" customHeight="1" thickTop="1">
      <c r="A271" s="20" t="s">
        <v>45</v>
      </c>
      <c r="B271" s="45">
        <v>25000</v>
      </c>
      <c r="C271" s="45">
        <v>20828.45</v>
      </c>
      <c r="D271" s="42"/>
    </row>
    <row r="272" spans="1:4" s="28" customFormat="1" ht="16.5" customHeight="1">
      <c r="A272" s="13" t="s">
        <v>264</v>
      </c>
      <c r="B272" s="65">
        <v>161000</v>
      </c>
      <c r="C272" s="65">
        <v>160650</v>
      </c>
      <c r="D272" s="66"/>
    </row>
    <row r="273" spans="1:4" s="28" customFormat="1" ht="16.5" customHeight="1">
      <c r="A273" s="13" t="s">
        <v>38</v>
      </c>
      <c r="B273" s="65">
        <v>246000</v>
      </c>
      <c r="C273" s="65">
        <v>240916.4</v>
      </c>
      <c r="D273" s="66"/>
    </row>
    <row r="274" spans="1:4" s="28" customFormat="1" ht="16.5" customHeight="1">
      <c r="A274" s="13" t="s">
        <v>265</v>
      </c>
      <c r="B274" s="65">
        <v>75000</v>
      </c>
      <c r="C274" s="65">
        <v>59765.48</v>
      </c>
      <c r="D274" s="66"/>
    </row>
    <row r="275" spans="1:4" s="28" customFormat="1" ht="16.5" customHeight="1">
      <c r="A275" s="7" t="s">
        <v>266</v>
      </c>
      <c r="B275" s="46">
        <v>1254000</v>
      </c>
      <c r="C275" s="46">
        <v>1254858.5</v>
      </c>
      <c r="D275" s="43"/>
    </row>
    <row r="276" spans="1:4" s="19" customFormat="1" ht="16.5" customHeight="1" thickBot="1">
      <c r="A276" s="44" t="s">
        <v>243</v>
      </c>
      <c r="B276" s="47">
        <v>20000</v>
      </c>
      <c r="C276" s="47">
        <v>3094</v>
      </c>
      <c r="D276" s="40"/>
    </row>
    <row r="277" spans="1:4" s="28" customFormat="1" ht="16.5" customHeight="1" thickBot="1" thickTop="1">
      <c r="A277" s="22" t="s">
        <v>129</v>
      </c>
      <c r="B277" s="48">
        <f>SUM(B271:B276)</f>
        <v>1781000</v>
      </c>
      <c r="C277" s="48">
        <f>SUM(C271:C276)</f>
        <v>1740112.83</v>
      </c>
      <c r="D277" s="49">
        <f>PRODUCT(C277/B277,100)</f>
        <v>97.70425772038182</v>
      </c>
    </row>
    <row r="278" spans="1:4" s="28" customFormat="1" ht="16.5" customHeight="1" thickTop="1">
      <c r="A278" s="76"/>
      <c r="B278" s="77"/>
      <c r="C278" s="77"/>
      <c r="D278" s="78"/>
    </row>
    <row r="279" spans="1:4" s="28" customFormat="1" ht="16.5" customHeight="1">
      <c r="A279" s="61"/>
      <c r="B279" s="62"/>
      <c r="C279" s="62"/>
      <c r="D279" s="63"/>
    </row>
    <row r="280" spans="1:4" s="54" customFormat="1" ht="16.5" customHeight="1" thickBot="1">
      <c r="A280" s="3" t="s">
        <v>198</v>
      </c>
      <c r="B280" s="28"/>
      <c r="C280" s="28"/>
      <c r="D280" s="28"/>
    </row>
    <row r="281" spans="1:4" s="28" customFormat="1" ht="16.5" customHeight="1" thickTop="1">
      <c r="A281" s="20" t="s">
        <v>193</v>
      </c>
      <c r="B281" s="27">
        <v>33000</v>
      </c>
      <c r="C281" s="27">
        <v>32883.6</v>
      </c>
      <c r="D281" s="26"/>
    </row>
    <row r="282" spans="1:4" s="28" customFormat="1" ht="16.5" customHeight="1">
      <c r="A282" s="7" t="s">
        <v>38</v>
      </c>
      <c r="B282" s="29">
        <v>6000</v>
      </c>
      <c r="C282" s="29">
        <v>6000</v>
      </c>
      <c r="D282" s="30"/>
    </row>
    <row r="283" spans="1:4" s="28" customFormat="1" ht="16.5" customHeight="1">
      <c r="A283" s="7" t="s">
        <v>289</v>
      </c>
      <c r="B283" s="29">
        <v>12000</v>
      </c>
      <c r="C283" s="29">
        <v>11900</v>
      </c>
      <c r="D283" s="30"/>
    </row>
    <row r="284" spans="1:4" s="28" customFormat="1" ht="16.5" customHeight="1">
      <c r="A284" s="7" t="s">
        <v>267</v>
      </c>
      <c r="B284" s="29">
        <v>200000</v>
      </c>
      <c r="C284" s="29">
        <v>190752</v>
      </c>
      <c r="D284" s="30"/>
    </row>
    <row r="285" spans="1:4" s="28" customFormat="1" ht="16.5" customHeight="1" thickBot="1">
      <c r="A285" s="11" t="s">
        <v>45</v>
      </c>
      <c r="B285" s="33">
        <v>190000</v>
      </c>
      <c r="C285" s="33">
        <v>186151.69</v>
      </c>
      <c r="D285" s="34"/>
    </row>
    <row r="286" spans="1:4" s="28" customFormat="1" ht="16.5" customHeight="1" thickBot="1" thickTop="1">
      <c r="A286" s="9" t="s">
        <v>130</v>
      </c>
      <c r="B286" s="18">
        <f>SUM(B281:B285)</f>
        <v>441000</v>
      </c>
      <c r="C286" s="18">
        <f>SUM(C281:C285)</f>
        <v>427687.29000000004</v>
      </c>
      <c r="D286" s="10">
        <f>PRODUCT(C286/B286,100)</f>
        <v>96.9812448979592</v>
      </c>
    </row>
    <row r="287" spans="1:4" s="19" customFormat="1" ht="16.5" customHeight="1" thickTop="1">
      <c r="A287" s="61"/>
      <c r="B287" s="62"/>
      <c r="C287" s="62"/>
      <c r="D287" s="63"/>
    </row>
    <row r="288" spans="1:4" s="28" customFormat="1" ht="16.5" customHeight="1">
      <c r="A288" s="61"/>
      <c r="B288" s="62"/>
      <c r="C288" s="62"/>
      <c r="D288" s="63"/>
    </row>
    <row r="289" s="54" customFormat="1" ht="16.5" customHeight="1" thickBot="1">
      <c r="A289" s="3" t="s">
        <v>199</v>
      </c>
    </row>
    <row r="290" spans="1:4" s="28" customFormat="1" ht="16.5" customHeight="1" thickTop="1">
      <c r="A290" s="20" t="s">
        <v>72</v>
      </c>
      <c r="B290" s="27">
        <v>6000</v>
      </c>
      <c r="C290" s="27">
        <v>4625</v>
      </c>
      <c r="D290" s="26"/>
    </row>
    <row r="291" spans="1:4" s="28" customFormat="1" ht="16.5" customHeight="1">
      <c r="A291" s="13" t="s">
        <v>95</v>
      </c>
      <c r="B291" s="37">
        <v>54000</v>
      </c>
      <c r="C291" s="37">
        <v>52514.85</v>
      </c>
      <c r="D291" s="38"/>
    </row>
    <row r="292" spans="1:4" s="28" customFormat="1" ht="16.5" customHeight="1">
      <c r="A292" s="13" t="s">
        <v>96</v>
      </c>
      <c r="B292" s="37">
        <v>17000</v>
      </c>
      <c r="C292" s="37">
        <v>16050</v>
      </c>
      <c r="D292" s="38"/>
    </row>
    <row r="293" spans="1:4" s="28" customFormat="1" ht="16.5" customHeight="1">
      <c r="A293" s="13" t="s">
        <v>45</v>
      </c>
      <c r="B293" s="37">
        <v>12000</v>
      </c>
      <c r="C293" s="37">
        <v>11319.43</v>
      </c>
      <c r="D293" s="38"/>
    </row>
    <row r="294" spans="1:4" s="54" customFormat="1" ht="16.5" customHeight="1" thickBot="1">
      <c r="A294" s="13" t="s">
        <v>163</v>
      </c>
      <c r="B294" s="37">
        <v>10000</v>
      </c>
      <c r="C294" s="37">
        <v>9068.1</v>
      </c>
      <c r="D294" s="38"/>
    </row>
    <row r="295" spans="1:4" s="28" customFormat="1" ht="16.5" customHeight="1" thickBot="1" thickTop="1">
      <c r="A295" s="22" t="s">
        <v>131</v>
      </c>
      <c r="B295" s="23">
        <f>SUM(B290:B294)</f>
        <v>99000</v>
      </c>
      <c r="C295" s="23">
        <f>SUM(C290:C294)</f>
        <v>93577.38</v>
      </c>
      <c r="D295" s="24">
        <f>PRODUCT(C295/B295,100)</f>
        <v>94.52260606060607</v>
      </c>
    </row>
    <row r="296" spans="1:4" s="28" customFormat="1" ht="16.5" customHeight="1" thickTop="1">
      <c r="A296" s="76"/>
      <c r="B296" s="77"/>
      <c r="C296" s="77"/>
      <c r="D296" s="78"/>
    </row>
    <row r="297" spans="1:4" s="28" customFormat="1" ht="16.5" customHeight="1">
      <c r="A297" s="58"/>
      <c r="B297" s="54"/>
      <c r="C297" s="54"/>
      <c r="D297" s="54"/>
    </row>
    <row r="298" s="28" customFormat="1" ht="16.5" customHeight="1" thickBot="1">
      <c r="A298" s="3" t="s">
        <v>200</v>
      </c>
    </row>
    <row r="299" spans="1:4" s="28" customFormat="1" ht="16.5" customHeight="1" thickBot="1" thickTop="1">
      <c r="A299" s="20" t="s">
        <v>244</v>
      </c>
      <c r="B299" s="45">
        <v>50000</v>
      </c>
      <c r="C299" s="45">
        <v>47600</v>
      </c>
      <c r="D299" s="83"/>
    </row>
    <row r="300" spans="1:4" s="28" customFormat="1" ht="16.5" customHeight="1" thickBot="1" thickTop="1">
      <c r="A300" s="22" t="s">
        <v>132</v>
      </c>
      <c r="B300" s="48">
        <f>SUM(B299:B299)</f>
        <v>50000</v>
      </c>
      <c r="C300" s="48">
        <f>SUM(C299:C299)</f>
        <v>47600</v>
      </c>
      <c r="D300" s="49">
        <f>PRODUCT(C300/B300,100)</f>
        <v>95.19999999999999</v>
      </c>
    </row>
    <row r="301" spans="1:4" s="28" customFormat="1" ht="16.5" customHeight="1" thickTop="1">
      <c r="A301" s="76"/>
      <c r="B301" s="77"/>
      <c r="C301" s="77"/>
      <c r="D301" s="78"/>
    </row>
    <row r="302" spans="1:4" s="28" customFormat="1" ht="17.25" customHeight="1">
      <c r="A302" s="58"/>
      <c r="B302" s="54"/>
      <c r="C302" s="54"/>
      <c r="D302" s="54"/>
    </row>
    <row r="303" s="28" customFormat="1" ht="16.5" customHeight="1" thickBot="1">
      <c r="A303" s="3" t="s">
        <v>201</v>
      </c>
    </row>
    <row r="304" spans="1:4" s="28" customFormat="1" ht="16.5" customHeight="1" thickBot="1" thickTop="1">
      <c r="A304" s="67" t="s">
        <v>290</v>
      </c>
      <c r="B304" s="68">
        <v>15000</v>
      </c>
      <c r="C304" s="68">
        <v>14280</v>
      </c>
      <c r="D304" s="69"/>
    </row>
    <row r="305" spans="1:4" s="28" customFormat="1" ht="16.5" customHeight="1" thickBot="1" thickTop="1">
      <c r="A305" s="22" t="s">
        <v>133</v>
      </c>
      <c r="B305" s="23">
        <f>SUM(B304:B304)</f>
        <v>15000</v>
      </c>
      <c r="C305" s="23">
        <f>SUM(C304:C304)</f>
        <v>14280</v>
      </c>
      <c r="D305" s="24">
        <f>PRODUCT(C305/B305,100)</f>
        <v>95.19999999999999</v>
      </c>
    </row>
    <row r="306" spans="1:4" s="28" customFormat="1" ht="16.5" customHeight="1" thickTop="1">
      <c r="A306" s="76"/>
      <c r="B306" s="77"/>
      <c r="C306" s="77"/>
      <c r="D306" s="78"/>
    </row>
    <row r="307" spans="1:4" s="28" customFormat="1" ht="16.5" customHeight="1">
      <c r="A307" s="76"/>
      <c r="B307" s="77"/>
      <c r="C307" s="77"/>
      <c r="D307" s="78"/>
    </row>
    <row r="308" s="28" customFormat="1" ht="16.5" customHeight="1" thickBot="1">
      <c r="A308" s="3" t="s">
        <v>255</v>
      </c>
    </row>
    <row r="309" spans="1:5" s="39" customFormat="1" ht="16.5" customHeight="1" thickTop="1">
      <c r="A309" s="20" t="s">
        <v>268</v>
      </c>
      <c r="B309" s="27">
        <v>31175</v>
      </c>
      <c r="C309" s="27">
        <v>31175</v>
      </c>
      <c r="D309" s="120"/>
      <c r="E309" s="121"/>
    </row>
    <row r="310" spans="1:5" s="19" customFormat="1" ht="16.5" customHeight="1" thickBot="1">
      <c r="A310" s="13" t="s">
        <v>245</v>
      </c>
      <c r="B310" s="65">
        <v>40050</v>
      </c>
      <c r="C310" s="65">
        <v>40050</v>
      </c>
      <c r="D310" s="115"/>
      <c r="E310" s="28"/>
    </row>
    <row r="311" spans="1:5" s="19" customFormat="1" ht="16.5" customHeight="1" thickBot="1" thickTop="1">
      <c r="A311" s="22" t="s">
        <v>202</v>
      </c>
      <c r="B311" s="48">
        <v>71225</v>
      </c>
      <c r="C311" s="41">
        <v>71225</v>
      </c>
      <c r="D311" s="24">
        <f>PRODUCT(C311/B311,100)</f>
        <v>100</v>
      </c>
      <c r="E311" s="28"/>
    </row>
    <row r="312" spans="1:5" s="54" customFormat="1" ht="16.5" customHeight="1" thickTop="1">
      <c r="A312" s="76"/>
      <c r="B312" s="77"/>
      <c r="C312" s="77"/>
      <c r="D312" s="78"/>
      <c r="E312" s="28"/>
    </row>
    <row r="313" spans="1:5" s="54" customFormat="1" ht="16.5" customHeight="1">
      <c r="A313" s="58"/>
      <c r="E313" s="19"/>
    </row>
    <row r="314" spans="1:4" s="19" customFormat="1" ht="16.5" customHeight="1" thickBot="1">
      <c r="A314" s="3" t="s">
        <v>97</v>
      </c>
      <c r="B314" s="28"/>
      <c r="C314" s="28"/>
      <c r="D314" s="28"/>
    </row>
    <row r="315" spans="1:5" s="28" customFormat="1" ht="16.5" customHeight="1" thickTop="1">
      <c r="A315" s="20" t="s">
        <v>73</v>
      </c>
      <c r="B315" s="27">
        <v>210000</v>
      </c>
      <c r="C315" s="27">
        <v>202758</v>
      </c>
      <c r="D315" s="103"/>
      <c r="E315" s="54"/>
    </row>
    <row r="316" spans="1:5" s="28" customFormat="1" ht="16.5" customHeight="1" thickBot="1">
      <c r="A316" s="11" t="s">
        <v>246</v>
      </c>
      <c r="B316" s="33">
        <v>30000</v>
      </c>
      <c r="C316" s="33">
        <v>10320</v>
      </c>
      <c r="D316" s="89"/>
      <c r="E316" s="54"/>
    </row>
    <row r="317" spans="1:5" s="28" customFormat="1" ht="16.5" customHeight="1" thickBot="1" thickTop="1">
      <c r="A317" s="22" t="s">
        <v>134</v>
      </c>
      <c r="B317" s="23">
        <f>SUM(B315:B316)</f>
        <v>240000</v>
      </c>
      <c r="C317" s="23">
        <f>SUM(C315:C316)</f>
        <v>213078</v>
      </c>
      <c r="D317" s="24">
        <f>PRODUCT(C317/B317,100)</f>
        <v>88.7825</v>
      </c>
      <c r="E317" s="19"/>
    </row>
    <row r="318" spans="1:5" s="28" customFormat="1" ht="16.5" customHeight="1" thickTop="1">
      <c r="A318" s="76"/>
      <c r="B318" s="77"/>
      <c r="C318" s="77"/>
      <c r="D318" s="78"/>
      <c r="E318" s="19"/>
    </row>
    <row r="319" s="28" customFormat="1" ht="16.5" customHeight="1">
      <c r="A319" s="2"/>
    </row>
    <row r="320" spans="1:4" s="28" customFormat="1" ht="16.5" customHeight="1" thickBot="1">
      <c r="A320" s="3" t="s">
        <v>98</v>
      </c>
      <c r="B320" s="19"/>
      <c r="C320" s="19"/>
      <c r="D320" s="19"/>
    </row>
    <row r="321" spans="1:4" s="28" customFormat="1" ht="16.5" customHeight="1" thickBot="1" thickTop="1">
      <c r="A321" s="22" t="s">
        <v>135</v>
      </c>
      <c r="B321" s="23">
        <v>52000</v>
      </c>
      <c r="C321" s="23">
        <v>51581</v>
      </c>
      <c r="D321" s="24">
        <f>PRODUCT(C321/B321,100)</f>
        <v>99.19423076923077</v>
      </c>
    </row>
    <row r="322" spans="1:4" s="28" customFormat="1" ht="16.5" customHeight="1" thickTop="1">
      <c r="A322" s="76"/>
      <c r="B322" s="77"/>
      <c r="C322" s="77"/>
      <c r="D322" s="78"/>
    </row>
    <row r="323" s="28" customFormat="1" ht="16.5" customHeight="1">
      <c r="A323" s="2"/>
    </row>
    <row r="324" spans="1:4" s="28" customFormat="1" ht="16.5" customHeight="1" thickBot="1">
      <c r="A324" s="3" t="s">
        <v>99</v>
      </c>
      <c r="B324" s="19"/>
      <c r="C324" s="19"/>
      <c r="D324" s="19"/>
    </row>
    <row r="325" spans="1:4" s="28" customFormat="1" ht="16.5" customHeight="1" thickTop="1">
      <c r="A325" s="20" t="s">
        <v>247</v>
      </c>
      <c r="B325" s="27">
        <v>9000</v>
      </c>
      <c r="C325" s="27">
        <v>9043.85</v>
      </c>
      <c r="D325" s="103"/>
    </row>
    <row r="326" spans="1:4" s="28" customFormat="1" ht="16.5" customHeight="1">
      <c r="A326" s="116" t="s">
        <v>203</v>
      </c>
      <c r="B326" s="117">
        <v>0</v>
      </c>
      <c r="C326" s="117">
        <v>129</v>
      </c>
      <c r="D326" s="118"/>
    </row>
    <row r="327" spans="1:4" s="28" customFormat="1" ht="16.5" customHeight="1" thickBot="1">
      <c r="A327" s="11" t="s">
        <v>248</v>
      </c>
      <c r="B327" s="33">
        <v>550000</v>
      </c>
      <c r="C327" s="33">
        <v>540693</v>
      </c>
      <c r="D327" s="89"/>
    </row>
    <row r="328" spans="1:4" s="28" customFormat="1" ht="16.5" customHeight="1" thickBot="1" thickTop="1">
      <c r="A328" s="22" t="s">
        <v>136</v>
      </c>
      <c r="B328" s="23">
        <v>559000</v>
      </c>
      <c r="C328" s="23">
        <v>549865.85</v>
      </c>
      <c r="D328" s="24">
        <f>PRODUCT(C328/B328,100)</f>
        <v>98.3659838998211</v>
      </c>
    </row>
    <row r="329" spans="1:4" s="28" customFormat="1" ht="16.5" customHeight="1" thickTop="1">
      <c r="A329" s="76"/>
      <c r="B329" s="77"/>
      <c r="C329" s="77"/>
      <c r="D329" s="78"/>
    </row>
    <row r="330" spans="1:5" s="19" customFormat="1" ht="16.5" customHeight="1">
      <c r="A330" s="58"/>
      <c r="B330" s="54"/>
      <c r="C330" s="54"/>
      <c r="D330" s="54"/>
      <c r="E330" s="28"/>
    </row>
    <row r="331" spans="1:5" s="54" customFormat="1" ht="16.5" customHeight="1" thickBot="1">
      <c r="A331" s="3" t="s">
        <v>101</v>
      </c>
      <c r="B331" s="28"/>
      <c r="C331" s="28"/>
      <c r="D331" s="28"/>
      <c r="E331" s="28"/>
    </row>
    <row r="332" spans="1:5" s="54" customFormat="1" ht="16.5" customHeight="1" thickTop="1">
      <c r="A332" s="20" t="s">
        <v>291</v>
      </c>
      <c r="B332" s="27">
        <v>395000</v>
      </c>
      <c r="C332" s="27">
        <v>402773</v>
      </c>
      <c r="D332" s="26"/>
      <c r="E332" s="28"/>
    </row>
    <row r="333" spans="1:5" s="54" customFormat="1" ht="16.5" customHeight="1">
      <c r="A333" s="7" t="s">
        <v>164</v>
      </c>
      <c r="B333" s="29">
        <v>110000</v>
      </c>
      <c r="C333" s="29">
        <v>84771</v>
      </c>
      <c r="D333" s="30"/>
      <c r="E333" s="19"/>
    </row>
    <row r="334" spans="1:4" s="54" customFormat="1" ht="16.5" customHeight="1">
      <c r="A334" s="7" t="s">
        <v>100</v>
      </c>
      <c r="B334" s="29">
        <v>5000</v>
      </c>
      <c r="C334" s="29">
        <v>4628</v>
      </c>
      <c r="D334" s="30"/>
    </row>
    <row r="335" spans="1:4" s="54" customFormat="1" ht="16.5" customHeight="1">
      <c r="A335" s="7" t="s">
        <v>204</v>
      </c>
      <c r="B335" s="29">
        <v>10000</v>
      </c>
      <c r="C335" s="29">
        <v>6827</v>
      </c>
      <c r="D335" s="30"/>
    </row>
    <row r="336" spans="1:4" s="54" customFormat="1" ht="16.5" customHeight="1">
      <c r="A336" s="7" t="s">
        <v>269</v>
      </c>
      <c r="B336" s="29">
        <v>29000</v>
      </c>
      <c r="C336" s="29">
        <v>29018</v>
      </c>
      <c r="D336" s="30"/>
    </row>
    <row r="337" spans="1:4" s="54" customFormat="1" ht="16.5" customHeight="1">
      <c r="A337" s="7" t="s">
        <v>165</v>
      </c>
      <c r="B337" s="29">
        <v>130000</v>
      </c>
      <c r="C337" s="29">
        <v>123058</v>
      </c>
      <c r="D337" s="30"/>
    </row>
    <row r="338" spans="1:5" s="28" customFormat="1" ht="16.5" customHeight="1">
      <c r="A338" s="7" t="s">
        <v>166</v>
      </c>
      <c r="B338" s="29">
        <v>54000</v>
      </c>
      <c r="C338" s="29">
        <v>45962.5</v>
      </c>
      <c r="D338" s="30"/>
      <c r="E338" s="54"/>
    </row>
    <row r="339" spans="1:4" s="54" customFormat="1" ht="16.5" customHeight="1">
      <c r="A339" s="7" t="s">
        <v>270</v>
      </c>
      <c r="B339" s="29">
        <v>193000</v>
      </c>
      <c r="C339" s="29">
        <v>190711.5</v>
      </c>
      <c r="D339" s="30"/>
    </row>
    <row r="340" spans="1:4" s="54" customFormat="1" ht="16.5" customHeight="1">
      <c r="A340" s="7" t="s">
        <v>47</v>
      </c>
      <c r="B340" s="29">
        <v>20000</v>
      </c>
      <c r="C340" s="29">
        <v>16186.5</v>
      </c>
      <c r="D340" s="30"/>
    </row>
    <row r="341" spans="1:5" s="54" customFormat="1" ht="16.5" customHeight="1" thickBot="1">
      <c r="A341" s="104" t="s">
        <v>249</v>
      </c>
      <c r="B341" s="33">
        <v>528000</v>
      </c>
      <c r="C341" s="33">
        <v>527765</v>
      </c>
      <c r="D341" s="34"/>
      <c r="E341" s="28"/>
    </row>
    <row r="342" spans="1:4" s="54" customFormat="1" ht="16.5" customHeight="1" thickBot="1" thickTop="1">
      <c r="A342" s="22" t="s">
        <v>137</v>
      </c>
      <c r="B342" s="23">
        <f>SUM(B332:B341)</f>
        <v>1474000</v>
      </c>
      <c r="C342" s="23">
        <f>SUM(C332:C341)</f>
        <v>1431700.5</v>
      </c>
      <c r="D342" s="24">
        <f>PRODUCT(C342/B342,100)</f>
        <v>97.13029172320216</v>
      </c>
    </row>
    <row r="343" spans="1:4" s="54" customFormat="1" ht="16.5" customHeight="1" thickTop="1">
      <c r="A343" s="76"/>
      <c r="B343" s="77"/>
      <c r="C343" s="77"/>
      <c r="D343" s="78"/>
    </row>
    <row r="344" s="54" customFormat="1" ht="16.5" customHeight="1">
      <c r="A344" s="58"/>
    </row>
    <row r="345" spans="1:4" s="54" customFormat="1" ht="16.5" customHeight="1" thickBot="1">
      <c r="A345" s="3" t="s">
        <v>102</v>
      </c>
      <c r="B345" s="60"/>
      <c r="C345" s="60"/>
      <c r="D345" s="60"/>
    </row>
    <row r="346" spans="1:5" s="28" customFormat="1" ht="16.5" customHeight="1" thickBot="1" thickTop="1">
      <c r="A346" s="20" t="s">
        <v>138</v>
      </c>
      <c r="B346" s="27">
        <v>30000</v>
      </c>
      <c r="C346" s="27">
        <v>27382</v>
      </c>
      <c r="D346" s="84"/>
      <c r="E346" s="54"/>
    </row>
    <row r="347" spans="1:5" s="28" customFormat="1" ht="16.5" customHeight="1" thickBot="1" thickTop="1">
      <c r="A347" s="22" t="s">
        <v>205</v>
      </c>
      <c r="B347" s="23">
        <f>SUM(B346:B346)</f>
        <v>30000</v>
      </c>
      <c r="C347" s="23">
        <f>SUM(C346:C346)</f>
        <v>27382</v>
      </c>
      <c r="D347" s="70">
        <f>PRODUCT(C347/B347,100)</f>
        <v>91.27333333333333</v>
      </c>
      <c r="E347" s="54"/>
    </row>
    <row r="348" spans="1:5" s="28" customFormat="1" ht="16.5" customHeight="1" thickTop="1">
      <c r="A348" s="76"/>
      <c r="B348" s="77"/>
      <c r="C348" s="77"/>
      <c r="D348" s="79"/>
      <c r="E348" s="54"/>
    </row>
    <row r="349" spans="1:4" s="28" customFormat="1" ht="16.5" customHeight="1">
      <c r="A349" s="58"/>
      <c r="B349" s="54"/>
      <c r="C349" s="54"/>
      <c r="D349" s="54"/>
    </row>
    <row r="350" spans="1:4" s="28" customFormat="1" ht="16.5" customHeight="1" thickBot="1">
      <c r="A350" s="3" t="s">
        <v>140</v>
      </c>
      <c r="B350" s="60"/>
      <c r="C350" s="60"/>
      <c r="D350" s="60"/>
    </row>
    <row r="351" spans="1:4" s="28" customFormat="1" ht="16.5" customHeight="1" thickBot="1" thickTop="1">
      <c r="A351" s="67" t="s">
        <v>271</v>
      </c>
      <c r="B351" s="68">
        <v>10000</v>
      </c>
      <c r="C351" s="68">
        <v>4100</v>
      </c>
      <c r="D351" s="83"/>
    </row>
    <row r="352" spans="1:4" s="28" customFormat="1" ht="16.5" customHeight="1" thickBot="1" thickTop="1">
      <c r="A352" s="22" t="s">
        <v>139</v>
      </c>
      <c r="B352" s="23">
        <f>SUM(B351)</f>
        <v>10000</v>
      </c>
      <c r="C352" s="23">
        <f>SUM(C351)</f>
        <v>4100</v>
      </c>
      <c r="D352" s="70">
        <f>PRODUCT(C352/B352,100)</f>
        <v>41</v>
      </c>
    </row>
    <row r="353" spans="1:4" s="28" customFormat="1" ht="16.5" customHeight="1" thickTop="1">
      <c r="A353" s="76"/>
      <c r="B353" s="77"/>
      <c r="C353" s="77"/>
      <c r="D353" s="79"/>
    </row>
    <row r="354" spans="1:4" s="28" customFormat="1" ht="16.5" customHeight="1">
      <c r="A354" s="76"/>
      <c r="B354" s="77"/>
      <c r="C354" s="77"/>
      <c r="D354" s="79"/>
    </row>
    <row r="355" spans="1:4" s="54" customFormat="1" ht="16.5" customHeight="1" thickBot="1">
      <c r="A355" s="3" t="s">
        <v>250</v>
      </c>
      <c r="B355" s="60"/>
      <c r="C355" s="60"/>
      <c r="D355" s="60"/>
    </row>
    <row r="356" spans="1:5" s="28" customFormat="1" ht="16.5" customHeight="1" thickBot="1" thickTop="1">
      <c r="A356" s="20" t="s">
        <v>284</v>
      </c>
      <c r="B356" s="27">
        <v>57000</v>
      </c>
      <c r="C356" s="27">
        <v>56644</v>
      </c>
      <c r="D356" s="84"/>
      <c r="E356" s="54"/>
    </row>
    <row r="357" spans="1:5" s="28" customFormat="1" ht="16.5" customHeight="1" thickBot="1" thickTop="1">
      <c r="A357" s="22" t="s">
        <v>206</v>
      </c>
      <c r="B357" s="23">
        <f>SUM(B356:B356)</f>
        <v>57000</v>
      </c>
      <c r="C357" s="23">
        <f>SUM(C356:C356)</f>
        <v>56644</v>
      </c>
      <c r="D357" s="70">
        <f>PRODUCT(C357/B357,100)</f>
        <v>99.37543859649122</v>
      </c>
      <c r="E357" s="54"/>
    </row>
    <row r="358" spans="1:4" s="28" customFormat="1" ht="16.5" customHeight="1" thickTop="1">
      <c r="A358" s="76"/>
      <c r="B358" s="77"/>
      <c r="C358" s="77"/>
      <c r="D358" s="79"/>
    </row>
    <row r="359" spans="1:5" s="54" customFormat="1" ht="16.5" customHeight="1">
      <c r="A359" s="58"/>
      <c r="E359" s="28"/>
    </row>
    <row r="360" spans="1:5" s="54" customFormat="1" ht="16.5" customHeight="1" thickBot="1">
      <c r="A360" s="3" t="s">
        <v>207</v>
      </c>
      <c r="B360" s="19"/>
      <c r="C360" s="19"/>
      <c r="D360" s="19"/>
      <c r="E360" s="28"/>
    </row>
    <row r="361" spans="1:4" s="28" customFormat="1" ht="16.5" customHeight="1" thickTop="1">
      <c r="A361" s="20" t="s">
        <v>208</v>
      </c>
      <c r="B361" s="27">
        <v>10000</v>
      </c>
      <c r="C361" s="27">
        <v>8378</v>
      </c>
      <c r="D361" s="26"/>
    </row>
    <row r="362" spans="1:4" s="28" customFormat="1" ht="16.5" customHeight="1">
      <c r="A362" s="13" t="s">
        <v>190</v>
      </c>
      <c r="B362" s="37">
        <v>3000</v>
      </c>
      <c r="C362" s="37">
        <v>2244</v>
      </c>
      <c r="D362" s="38"/>
    </row>
    <row r="363" spans="1:5" s="28" customFormat="1" ht="16.5" customHeight="1">
      <c r="A363" s="7" t="s">
        <v>103</v>
      </c>
      <c r="B363" s="29">
        <v>15000</v>
      </c>
      <c r="C363" s="29">
        <v>14722</v>
      </c>
      <c r="D363" s="30"/>
      <c r="E363" s="54"/>
    </row>
    <row r="364" spans="1:4" s="54" customFormat="1" ht="16.5" customHeight="1">
      <c r="A364" s="7" t="s">
        <v>48</v>
      </c>
      <c r="B364" s="29">
        <v>5000</v>
      </c>
      <c r="C364" s="29">
        <v>0</v>
      </c>
      <c r="D364" s="30"/>
    </row>
    <row r="365" spans="1:4" s="28" customFormat="1" ht="16.5" customHeight="1">
      <c r="A365" s="7" t="s">
        <v>45</v>
      </c>
      <c r="B365" s="29">
        <v>10000</v>
      </c>
      <c r="C365" s="29">
        <v>10016.14</v>
      </c>
      <c r="D365" s="30"/>
    </row>
    <row r="366" spans="1:4" s="28" customFormat="1" ht="16.5" customHeight="1">
      <c r="A366" s="7" t="s">
        <v>14</v>
      </c>
      <c r="B366" s="29">
        <v>5000</v>
      </c>
      <c r="C366" s="29">
        <v>5226.5</v>
      </c>
      <c r="D366" s="30"/>
    </row>
    <row r="367" spans="1:4" s="28" customFormat="1" ht="16.5" customHeight="1">
      <c r="A367" s="7" t="s">
        <v>209</v>
      </c>
      <c r="B367" s="29">
        <v>2000</v>
      </c>
      <c r="C367" s="29">
        <v>1602</v>
      </c>
      <c r="D367" s="30"/>
    </row>
    <row r="368" spans="1:5" s="28" customFormat="1" ht="16.5" customHeight="1">
      <c r="A368" s="7" t="s">
        <v>74</v>
      </c>
      <c r="B368" s="29">
        <v>10000</v>
      </c>
      <c r="C368" s="29">
        <v>8182.6</v>
      </c>
      <c r="D368" s="30"/>
      <c r="E368" s="54"/>
    </row>
    <row r="369" spans="1:4" s="28" customFormat="1" ht="16.5" customHeight="1" thickBot="1">
      <c r="A369" s="90" t="s">
        <v>41</v>
      </c>
      <c r="B369" s="29">
        <v>10000</v>
      </c>
      <c r="C369" s="29">
        <v>700</v>
      </c>
      <c r="D369" s="30"/>
    </row>
    <row r="370" spans="1:4" s="28" customFormat="1" ht="16.5" customHeight="1" thickBot="1" thickTop="1">
      <c r="A370" s="22" t="s">
        <v>141</v>
      </c>
      <c r="B370" s="23">
        <f>SUM(B361:B369)</f>
        <v>70000</v>
      </c>
      <c r="C370" s="23">
        <f>SUM(C361:C369)</f>
        <v>51071.24</v>
      </c>
      <c r="D370" s="24">
        <f>PRODUCT(C370/B370,100)</f>
        <v>72.95891428571429</v>
      </c>
    </row>
    <row r="371" spans="1:4" s="28" customFormat="1" ht="16.5" customHeight="1" thickTop="1">
      <c r="A371" s="58"/>
      <c r="B371" s="54"/>
      <c r="C371" s="54"/>
      <c r="D371" s="54"/>
    </row>
    <row r="372" spans="1:4" s="28" customFormat="1" ht="16.5" customHeight="1">
      <c r="A372" s="58"/>
      <c r="B372" s="54"/>
      <c r="C372" s="54"/>
      <c r="D372" s="54"/>
    </row>
    <row r="373" spans="1:4" s="28" customFormat="1" ht="16.5" customHeight="1" thickBot="1">
      <c r="A373" s="3" t="s">
        <v>214</v>
      </c>
      <c r="B373" s="19"/>
      <c r="C373" s="19"/>
      <c r="D373" s="19"/>
    </row>
    <row r="374" spans="1:4" s="28" customFormat="1" ht="16.5" customHeight="1" thickTop="1">
      <c r="A374" s="20" t="s">
        <v>104</v>
      </c>
      <c r="B374" s="27">
        <v>650000</v>
      </c>
      <c r="C374" s="27">
        <v>608392</v>
      </c>
      <c r="D374" s="103"/>
    </row>
    <row r="375" spans="1:4" s="28" customFormat="1" ht="16.5" customHeight="1" thickBot="1">
      <c r="A375" s="11" t="s">
        <v>105</v>
      </c>
      <c r="B375" s="33">
        <v>50000</v>
      </c>
      <c r="C375" s="33">
        <v>43643</v>
      </c>
      <c r="D375" s="89"/>
    </row>
    <row r="376" spans="1:4" s="28" customFormat="1" ht="16.5" customHeight="1" thickBot="1" thickTop="1">
      <c r="A376" s="22" t="s">
        <v>142</v>
      </c>
      <c r="B376" s="23">
        <f>SUM(B374:B375)</f>
        <v>700000</v>
      </c>
      <c r="C376" s="23">
        <f>SUM(C374:C375)</f>
        <v>652035</v>
      </c>
      <c r="D376" s="70">
        <f>PRODUCT(C376/B376,100)</f>
        <v>93.14785714285713</v>
      </c>
    </row>
    <row r="377" spans="1:4" s="28" customFormat="1" ht="16.5" customHeight="1" thickTop="1">
      <c r="A377" s="76"/>
      <c r="B377" s="77"/>
      <c r="C377" s="77"/>
      <c r="D377" s="79"/>
    </row>
    <row r="378" spans="1:4" s="28" customFormat="1" ht="16.5" customHeight="1">
      <c r="A378" s="58"/>
      <c r="B378" s="54"/>
      <c r="C378" s="54"/>
      <c r="D378" s="54"/>
    </row>
    <row r="379" s="28" customFormat="1" ht="16.5" customHeight="1" thickBot="1">
      <c r="A379" s="3" t="s">
        <v>215</v>
      </c>
    </row>
    <row r="380" spans="1:4" s="28" customFormat="1" ht="16.5" customHeight="1" thickTop="1">
      <c r="A380" s="20" t="s">
        <v>75</v>
      </c>
      <c r="B380" s="27">
        <v>690000</v>
      </c>
      <c r="C380" s="27">
        <v>690260</v>
      </c>
      <c r="D380" s="26"/>
    </row>
    <row r="381" spans="1:4" s="28" customFormat="1" ht="16.5" customHeight="1">
      <c r="A381" s="7" t="s">
        <v>211</v>
      </c>
      <c r="B381" s="29">
        <v>50000</v>
      </c>
      <c r="C381" s="29">
        <v>50023</v>
      </c>
      <c r="D381" s="30"/>
    </row>
    <row r="382" spans="1:4" s="28" customFormat="1" ht="16.5" customHeight="1">
      <c r="A382" s="7" t="s">
        <v>292</v>
      </c>
      <c r="B382" s="29">
        <v>508000</v>
      </c>
      <c r="C382" s="29">
        <v>500778</v>
      </c>
      <c r="D382" s="30"/>
    </row>
    <row r="383" spans="1:4" s="28" customFormat="1" ht="16.5" customHeight="1">
      <c r="A383" s="7" t="s">
        <v>49</v>
      </c>
      <c r="B383" s="29">
        <v>130000</v>
      </c>
      <c r="C383" s="29">
        <v>132142</v>
      </c>
      <c r="D383" s="30"/>
    </row>
    <row r="384" spans="1:5" s="101" customFormat="1" ht="16.5" customHeight="1">
      <c r="A384" s="7" t="s">
        <v>50</v>
      </c>
      <c r="B384" s="29">
        <v>9000</v>
      </c>
      <c r="C384" s="29">
        <v>8407.5</v>
      </c>
      <c r="D384" s="30"/>
      <c r="E384" s="28"/>
    </row>
    <row r="385" spans="1:4" s="28" customFormat="1" ht="16.5" customHeight="1">
      <c r="A385" s="7" t="s">
        <v>51</v>
      </c>
      <c r="B385" s="29">
        <v>42000</v>
      </c>
      <c r="C385" s="29">
        <v>45534.05</v>
      </c>
      <c r="D385" s="30"/>
    </row>
    <row r="386" spans="1:5" s="28" customFormat="1" ht="16.5" customHeight="1">
      <c r="A386" s="98" t="s">
        <v>274</v>
      </c>
      <c r="B386" s="99">
        <v>230000</v>
      </c>
      <c r="C386" s="99">
        <v>201130</v>
      </c>
      <c r="D386" s="100"/>
      <c r="E386" s="101"/>
    </row>
    <row r="387" spans="1:4" s="28" customFormat="1" ht="16.5" customHeight="1">
      <c r="A387" s="7" t="s">
        <v>52</v>
      </c>
      <c r="B387" s="29">
        <v>145000</v>
      </c>
      <c r="C387" s="29">
        <v>144795.46</v>
      </c>
      <c r="D387" s="30"/>
    </row>
    <row r="388" spans="1:4" s="28" customFormat="1" ht="16.5" customHeight="1">
      <c r="A388" s="7" t="s">
        <v>272</v>
      </c>
      <c r="B388" s="29">
        <v>90000</v>
      </c>
      <c r="C388" s="29">
        <v>62028.82</v>
      </c>
      <c r="D388" s="30"/>
    </row>
    <row r="389" spans="1:4" s="28" customFormat="1" ht="16.5" customHeight="1">
      <c r="A389" s="7" t="s">
        <v>273</v>
      </c>
      <c r="B389" s="29">
        <v>87000</v>
      </c>
      <c r="C389" s="29">
        <v>86602.63</v>
      </c>
      <c r="D389" s="30"/>
    </row>
    <row r="390" spans="1:4" s="28" customFormat="1" ht="16.5" customHeight="1">
      <c r="A390" s="7" t="s">
        <v>15</v>
      </c>
      <c r="B390" s="29">
        <v>20000</v>
      </c>
      <c r="C390" s="29">
        <v>14421.5</v>
      </c>
      <c r="D390" s="30"/>
    </row>
    <row r="391" spans="1:4" s="28" customFormat="1" ht="16.5" customHeight="1">
      <c r="A391" s="7" t="s">
        <v>53</v>
      </c>
      <c r="B391" s="29">
        <v>25000</v>
      </c>
      <c r="C391" s="29">
        <v>21296</v>
      </c>
      <c r="D391" s="30"/>
    </row>
    <row r="392" spans="1:4" s="28" customFormat="1" ht="16.5" customHeight="1">
      <c r="A392" s="7" t="s">
        <v>54</v>
      </c>
      <c r="B392" s="29">
        <v>100000</v>
      </c>
      <c r="C392" s="29">
        <v>97219.61</v>
      </c>
      <c r="D392" s="30"/>
    </row>
    <row r="393" spans="1:4" s="28" customFormat="1" ht="16.5" customHeight="1">
      <c r="A393" s="7" t="s">
        <v>251</v>
      </c>
      <c r="B393" s="29">
        <v>70000</v>
      </c>
      <c r="C393" s="29">
        <v>63600</v>
      </c>
      <c r="D393" s="30"/>
    </row>
    <row r="394" spans="1:4" s="28" customFormat="1" ht="16.5" customHeight="1">
      <c r="A394" s="7" t="s">
        <v>55</v>
      </c>
      <c r="B394" s="29">
        <v>25000</v>
      </c>
      <c r="C394" s="29">
        <v>15992</v>
      </c>
      <c r="D394" s="30"/>
    </row>
    <row r="395" spans="1:4" s="28" customFormat="1" ht="16.5" customHeight="1">
      <c r="A395" s="7" t="s">
        <v>56</v>
      </c>
      <c r="B395" s="29">
        <v>35000</v>
      </c>
      <c r="C395" s="29">
        <v>33213.2</v>
      </c>
      <c r="D395" s="30"/>
    </row>
    <row r="396" spans="1:4" s="28" customFormat="1" ht="16.5" customHeight="1">
      <c r="A396" s="7" t="s">
        <v>252</v>
      </c>
      <c r="B396" s="29">
        <v>163440</v>
      </c>
      <c r="C396" s="29">
        <v>171915</v>
      </c>
      <c r="D396" s="30"/>
    </row>
    <row r="397" spans="1:4" s="28" customFormat="1" ht="16.5" customHeight="1">
      <c r="A397" s="7" t="s">
        <v>293</v>
      </c>
      <c r="B397" s="29">
        <v>157000</v>
      </c>
      <c r="C397" s="29">
        <v>183088.81</v>
      </c>
      <c r="D397" s="30"/>
    </row>
    <row r="398" spans="1:4" s="28" customFormat="1" ht="16.5" customHeight="1">
      <c r="A398" s="7" t="s">
        <v>253</v>
      </c>
      <c r="B398" s="29">
        <v>7000</v>
      </c>
      <c r="C398" s="29">
        <v>5426.4</v>
      </c>
      <c r="D398" s="30"/>
    </row>
    <row r="399" spans="1:5" s="54" customFormat="1" ht="16.5" customHeight="1">
      <c r="A399" s="7" t="s">
        <v>34</v>
      </c>
      <c r="B399" s="29">
        <v>94000</v>
      </c>
      <c r="C399" s="29">
        <v>81692.5</v>
      </c>
      <c r="D399" s="30"/>
      <c r="E399" s="28"/>
    </row>
    <row r="400" spans="1:5" s="54" customFormat="1" ht="16.5" customHeight="1">
      <c r="A400" s="7" t="s">
        <v>143</v>
      </c>
      <c r="B400" s="29">
        <v>30000</v>
      </c>
      <c r="C400" s="29">
        <v>24305.5</v>
      </c>
      <c r="D400" s="30"/>
      <c r="E400" s="28"/>
    </row>
    <row r="401" spans="1:4" s="28" customFormat="1" ht="16.5" customHeight="1">
      <c r="A401" s="7" t="s">
        <v>254</v>
      </c>
      <c r="B401" s="29">
        <v>5500</v>
      </c>
      <c r="C401" s="29">
        <v>4850</v>
      </c>
      <c r="D401" s="30"/>
    </row>
    <row r="402" spans="1:5" s="28" customFormat="1" ht="16.5" customHeight="1">
      <c r="A402" s="7" t="s">
        <v>144</v>
      </c>
      <c r="B402" s="29">
        <v>13000</v>
      </c>
      <c r="C402" s="29">
        <v>11758</v>
      </c>
      <c r="D402" s="30"/>
      <c r="E402" s="54"/>
    </row>
    <row r="403" spans="1:5" s="54" customFormat="1" ht="16.5" customHeight="1">
      <c r="A403" s="7" t="s">
        <v>294</v>
      </c>
      <c r="B403" s="29">
        <v>2000</v>
      </c>
      <c r="C403" s="29">
        <v>1830</v>
      </c>
      <c r="D403" s="30"/>
      <c r="E403" s="28"/>
    </row>
    <row r="404" spans="1:5" s="28" customFormat="1" ht="16.5" customHeight="1">
      <c r="A404" s="7" t="s">
        <v>212</v>
      </c>
      <c r="B404" s="29">
        <v>3660</v>
      </c>
      <c r="C404" s="29">
        <v>3660</v>
      </c>
      <c r="D404" s="30"/>
      <c r="E404" s="19"/>
    </row>
    <row r="405" spans="1:5" s="72" customFormat="1" ht="16.5" customHeight="1" thickBot="1">
      <c r="A405" s="7" t="s">
        <v>213</v>
      </c>
      <c r="B405" s="29">
        <v>1000</v>
      </c>
      <c r="C405" s="29">
        <v>350</v>
      </c>
      <c r="D405" s="30"/>
      <c r="E405" s="28"/>
    </row>
    <row r="406" spans="1:5" s="54" customFormat="1" ht="16.5" customHeight="1" thickBot="1" thickTop="1">
      <c r="A406" s="22" t="s">
        <v>145</v>
      </c>
      <c r="B406" s="23">
        <f>SUM(B380:B405)</f>
        <v>2732600</v>
      </c>
      <c r="C406" s="23">
        <f>SUM(C380:C405)</f>
        <v>2656319.9800000004</v>
      </c>
      <c r="D406" s="70">
        <f>PRODUCT(C406/B406,100)</f>
        <v>97.20851862694872</v>
      </c>
      <c r="E406" s="28"/>
    </row>
    <row r="407" spans="1:5" s="28" customFormat="1" ht="16.5" customHeight="1" thickTop="1">
      <c r="A407" s="61"/>
      <c r="B407" s="62"/>
      <c r="C407" s="62"/>
      <c r="D407" s="102"/>
      <c r="E407" s="72"/>
    </row>
    <row r="408" spans="1:5" s="28" customFormat="1" ht="16.5" customHeight="1">
      <c r="A408" s="93"/>
      <c r="B408" s="62"/>
      <c r="C408" s="62"/>
      <c r="D408" s="63"/>
      <c r="E408" s="72"/>
    </row>
    <row r="409" spans="1:4" s="54" customFormat="1" ht="16.5" customHeight="1" thickBot="1">
      <c r="A409" s="3" t="s">
        <v>216</v>
      </c>
      <c r="B409" s="19"/>
      <c r="C409" s="19"/>
      <c r="D409" s="71"/>
    </row>
    <row r="410" spans="1:5" s="54" customFormat="1" ht="16.5" customHeight="1" thickBot="1" thickTop="1">
      <c r="A410" s="67" t="s">
        <v>217</v>
      </c>
      <c r="B410" s="91">
        <v>15000</v>
      </c>
      <c r="C410" s="91">
        <v>9446.53</v>
      </c>
      <c r="D410" s="92"/>
      <c r="E410" s="28"/>
    </row>
    <row r="411" spans="1:4" s="28" customFormat="1" ht="16.5" customHeight="1" thickBot="1" thickTop="1">
      <c r="A411" s="22" t="s">
        <v>146</v>
      </c>
      <c r="B411" s="23">
        <f>SUM(B410:B410)</f>
        <v>15000</v>
      </c>
      <c r="C411" s="48">
        <f>SUM(C410:C410)</f>
        <v>9446.53</v>
      </c>
      <c r="D411" s="70">
        <f>PRODUCT(C411/B411,100)</f>
        <v>62.97686666666667</v>
      </c>
    </row>
    <row r="412" spans="1:5" s="28" customFormat="1" ht="16.5" customHeight="1" thickTop="1">
      <c r="A412" s="53"/>
      <c r="B412" s="60"/>
      <c r="C412" s="60"/>
      <c r="D412" s="64"/>
      <c r="E412" s="54"/>
    </row>
    <row r="413" spans="1:5" s="28" customFormat="1" ht="16.5" customHeight="1">
      <c r="A413" s="53"/>
      <c r="B413" s="60"/>
      <c r="C413" s="60"/>
      <c r="D413" s="64"/>
      <c r="E413" s="54"/>
    </row>
    <row r="414" spans="1:4" s="28" customFormat="1" ht="16.5" customHeight="1" thickBot="1">
      <c r="A414" s="3" t="s">
        <v>210</v>
      </c>
      <c r="B414" s="19"/>
      <c r="C414" s="19"/>
      <c r="D414" s="71"/>
    </row>
    <row r="415" spans="1:4" s="28" customFormat="1" ht="16.5" customHeight="1" thickBot="1" thickTop="1">
      <c r="A415" s="22" t="s">
        <v>147</v>
      </c>
      <c r="B415" s="23">
        <v>77000</v>
      </c>
      <c r="C415" s="23">
        <v>75825</v>
      </c>
      <c r="D415" s="70">
        <f>PRODUCT(C415/B415,100)</f>
        <v>98.47402597402596</v>
      </c>
    </row>
    <row r="416" spans="1:4" s="28" customFormat="1" ht="16.5" customHeight="1" thickTop="1">
      <c r="A416" s="76"/>
      <c r="B416" s="77"/>
      <c r="C416" s="77"/>
      <c r="D416" s="79"/>
    </row>
    <row r="417" spans="1:5" s="54" customFormat="1" ht="16.5" customHeight="1">
      <c r="A417" s="53"/>
      <c r="B417" s="60"/>
      <c r="C417" s="60"/>
      <c r="D417" s="60"/>
      <c r="E417" s="28"/>
    </row>
    <row r="418" spans="1:256" s="54" customFormat="1" ht="16.5" customHeight="1" thickBot="1">
      <c r="A418" s="3" t="s">
        <v>218</v>
      </c>
      <c r="B418" s="19"/>
      <c r="C418" s="19"/>
      <c r="D418" s="71"/>
      <c r="E418" s="3"/>
      <c r="F418" s="19"/>
      <c r="G418" s="19"/>
      <c r="H418" s="71"/>
      <c r="I418" s="3"/>
      <c r="J418" s="19"/>
      <c r="K418" s="19"/>
      <c r="L418" s="71"/>
      <c r="M418" s="3"/>
      <c r="N418" s="19"/>
      <c r="O418" s="19"/>
      <c r="P418" s="71"/>
      <c r="Q418" s="3"/>
      <c r="R418" s="19"/>
      <c r="S418" s="19"/>
      <c r="T418" s="71"/>
      <c r="U418" s="3"/>
      <c r="V418" s="19"/>
      <c r="W418" s="19"/>
      <c r="X418" s="71"/>
      <c r="Y418" s="3"/>
      <c r="Z418" s="19"/>
      <c r="AA418" s="19"/>
      <c r="AB418" s="71"/>
      <c r="AC418" s="3"/>
      <c r="AD418" s="19"/>
      <c r="AE418" s="19"/>
      <c r="AF418" s="71"/>
      <c r="AG418" s="3"/>
      <c r="AH418" s="19"/>
      <c r="AI418" s="19"/>
      <c r="AJ418" s="71"/>
      <c r="AK418" s="3"/>
      <c r="AL418" s="19"/>
      <c r="AM418" s="19"/>
      <c r="AN418" s="71"/>
      <c r="AO418" s="3"/>
      <c r="AP418" s="19"/>
      <c r="AQ418" s="19"/>
      <c r="AR418" s="71"/>
      <c r="AS418" s="3"/>
      <c r="AT418" s="19"/>
      <c r="AU418" s="19"/>
      <c r="AV418" s="71"/>
      <c r="AW418" s="3"/>
      <c r="AX418" s="19"/>
      <c r="AY418" s="19"/>
      <c r="AZ418" s="71"/>
      <c r="BA418" s="3"/>
      <c r="BB418" s="19"/>
      <c r="BC418" s="19"/>
      <c r="BD418" s="71"/>
      <c r="BE418" s="3"/>
      <c r="BF418" s="19"/>
      <c r="BG418" s="19"/>
      <c r="BH418" s="71"/>
      <c r="BI418" s="3"/>
      <c r="BJ418" s="19"/>
      <c r="BK418" s="19"/>
      <c r="BL418" s="71"/>
      <c r="BM418" s="3"/>
      <c r="BN418" s="19"/>
      <c r="BO418" s="19"/>
      <c r="BP418" s="71"/>
      <c r="BQ418" s="3"/>
      <c r="BR418" s="19"/>
      <c r="BS418" s="19"/>
      <c r="BT418" s="71"/>
      <c r="BU418" s="3"/>
      <c r="BV418" s="19"/>
      <c r="BW418" s="19"/>
      <c r="BX418" s="71"/>
      <c r="BY418" s="3"/>
      <c r="BZ418" s="19"/>
      <c r="CA418" s="19"/>
      <c r="CB418" s="71"/>
      <c r="CC418" s="3"/>
      <c r="CD418" s="19"/>
      <c r="CE418" s="19"/>
      <c r="CF418" s="71"/>
      <c r="CG418" s="3"/>
      <c r="CH418" s="19"/>
      <c r="CI418" s="19"/>
      <c r="CJ418" s="71"/>
      <c r="CK418" s="3"/>
      <c r="CL418" s="19"/>
      <c r="CM418" s="19"/>
      <c r="CN418" s="71"/>
      <c r="CO418" s="3"/>
      <c r="CP418" s="19"/>
      <c r="CQ418" s="19"/>
      <c r="CR418" s="71"/>
      <c r="CS418" s="3"/>
      <c r="CT418" s="19"/>
      <c r="CU418" s="19"/>
      <c r="CV418" s="71"/>
      <c r="CW418" s="3"/>
      <c r="CX418" s="19"/>
      <c r="CY418" s="19"/>
      <c r="CZ418" s="71"/>
      <c r="DA418" s="3"/>
      <c r="DB418" s="19"/>
      <c r="DC418" s="19"/>
      <c r="DD418" s="71"/>
      <c r="DE418" s="3"/>
      <c r="DF418" s="19"/>
      <c r="DG418" s="19"/>
      <c r="DH418" s="71"/>
      <c r="DI418" s="3"/>
      <c r="DJ418" s="19"/>
      <c r="DK418" s="19"/>
      <c r="DL418" s="71"/>
      <c r="DM418" s="3"/>
      <c r="DN418" s="19"/>
      <c r="DO418" s="19"/>
      <c r="DP418" s="71"/>
      <c r="DQ418" s="3"/>
      <c r="DR418" s="19"/>
      <c r="DS418" s="19"/>
      <c r="DT418" s="71"/>
      <c r="DU418" s="3"/>
      <c r="DV418" s="19"/>
      <c r="DW418" s="19"/>
      <c r="DX418" s="71"/>
      <c r="DY418" s="3"/>
      <c r="DZ418" s="19"/>
      <c r="EA418" s="19"/>
      <c r="EB418" s="71"/>
      <c r="EC418" s="3"/>
      <c r="ED418" s="19"/>
      <c r="EE418" s="19"/>
      <c r="EF418" s="71"/>
      <c r="EG418" s="3"/>
      <c r="EH418" s="19"/>
      <c r="EI418" s="19"/>
      <c r="EJ418" s="71"/>
      <c r="EK418" s="3"/>
      <c r="EL418" s="19"/>
      <c r="EM418" s="19"/>
      <c r="EN418" s="71"/>
      <c r="EO418" s="3"/>
      <c r="EP418" s="19"/>
      <c r="EQ418" s="19"/>
      <c r="ER418" s="71"/>
      <c r="ES418" s="3"/>
      <c r="ET418" s="19"/>
      <c r="EU418" s="19"/>
      <c r="EV418" s="71"/>
      <c r="EW418" s="3"/>
      <c r="EX418" s="19"/>
      <c r="EY418" s="19"/>
      <c r="EZ418" s="71"/>
      <c r="FA418" s="3"/>
      <c r="FB418" s="19"/>
      <c r="FC418" s="19"/>
      <c r="FD418" s="71"/>
      <c r="FE418" s="3"/>
      <c r="FF418" s="19"/>
      <c r="FG418" s="19"/>
      <c r="FH418" s="71"/>
      <c r="FI418" s="3"/>
      <c r="FJ418" s="19"/>
      <c r="FK418" s="19"/>
      <c r="FL418" s="71"/>
      <c r="FM418" s="3"/>
      <c r="FN418" s="19"/>
      <c r="FO418" s="19"/>
      <c r="FP418" s="71"/>
      <c r="FQ418" s="3"/>
      <c r="FR418" s="19"/>
      <c r="FS418" s="19"/>
      <c r="FT418" s="71"/>
      <c r="FU418" s="3"/>
      <c r="FV418" s="19"/>
      <c r="FW418" s="19"/>
      <c r="FX418" s="71"/>
      <c r="FY418" s="3"/>
      <c r="FZ418" s="19"/>
      <c r="GA418" s="19"/>
      <c r="GB418" s="71"/>
      <c r="GC418" s="3"/>
      <c r="GD418" s="19"/>
      <c r="GE418" s="19"/>
      <c r="GF418" s="71"/>
      <c r="GG418" s="3"/>
      <c r="GH418" s="19"/>
      <c r="GI418" s="19"/>
      <c r="GJ418" s="71"/>
      <c r="GK418" s="3"/>
      <c r="GL418" s="19"/>
      <c r="GM418" s="19"/>
      <c r="GN418" s="71"/>
      <c r="GO418" s="3"/>
      <c r="GP418" s="19"/>
      <c r="GQ418" s="19"/>
      <c r="GR418" s="71"/>
      <c r="GS418" s="3"/>
      <c r="GT418" s="19"/>
      <c r="GU418" s="19"/>
      <c r="GV418" s="71"/>
      <c r="GW418" s="3"/>
      <c r="GX418" s="19"/>
      <c r="GY418" s="19"/>
      <c r="GZ418" s="71"/>
      <c r="HA418" s="3"/>
      <c r="HB418" s="19"/>
      <c r="HC418" s="19"/>
      <c r="HD418" s="71"/>
      <c r="HE418" s="3"/>
      <c r="HF418" s="19"/>
      <c r="HG418" s="19"/>
      <c r="HH418" s="71"/>
      <c r="HI418" s="3"/>
      <c r="HJ418" s="19"/>
      <c r="HK418" s="19"/>
      <c r="HL418" s="71"/>
      <c r="HM418" s="3"/>
      <c r="HN418" s="19"/>
      <c r="HO418" s="19"/>
      <c r="HP418" s="71"/>
      <c r="HQ418" s="3"/>
      <c r="HR418" s="19"/>
      <c r="HS418" s="19"/>
      <c r="HT418" s="71"/>
      <c r="HU418" s="3"/>
      <c r="HV418" s="19"/>
      <c r="HW418" s="19"/>
      <c r="HX418" s="71"/>
      <c r="HY418" s="3"/>
      <c r="HZ418" s="19"/>
      <c r="IA418" s="19"/>
      <c r="IB418" s="71"/>
      <c r="IC418" s="3"/>
      <c r="ID418" s="19"/>
      <c r="IE418" s="19"/>
      <c r="IF418" s="71"/>
      <c r="IG418" s="3"/>
      <c r="IH418" s="19"/>
      <c r="II418" s="19"/>
      <c r="IJ418" s="71"/>
      <c r="IK418" s="3"/>
      <c r="IL418" s="19"/>
      <c r="IM418" s="19"/>
      <c r="IN418" s="71"/>
      <c r="IO418" s="3"/>
      <c r="IP418" s="19"/>
      <c r="IQ418" s="19"/>
      <c r="IR418" s="71"/>
      <c r="IS418" s="3"/>
      <c r="IT418" s="19"/>
      <c r="IU418" s="19"/>
      <c r="IV418" s="71"/>
    </row>
    <row r="419" spans="1:256" s="96" customFormat="1" ht="16.5" customHeight="1" thickBot="1" thickTop="1">
      <c r="A419" s="22" t="s">
        <v>148</v>
      </c>
      <c r="B419" s="23">
        <v>260000</v>
      </c>
      <c r="C419" s="23">
        <v>255391</v>
      </c>
      <c r="D419" s="70">
        <f>PRODUCT(C419/B419,100)</f>
        <v>98.2273076923077</v>
      </c>
      <c r="E419" s="119"/>
      <c r="F419" s="77"/>
      <c r="G419" s="77"/>
      <c r="H419" s="79"/>
      <c r="I419" s="76"/>
      <c r="J419" s="77"/>
      <c r="K419" s="77"/>
      <c r="L419" s="79"/>
      <c r="M419" s="76"/>
      <c r="N419" s="77"/>
      <c r="O419" s="77"/>
      <c r="P419" s="79"/>
      <c r="Q419" s="76"/>
      <c r="R419" s="77"/>
      <c r="S419" s="77"/>
      <c r="T419" s="79"/>
      <c r="U419" s="76"/>
      <c r="V419" s="77"/>
      <c r="W419" s="77"/>
      <c r="X419" s="79"/>
      <c r="Y419" s="76"/>
      <c r="Z419" s="77"/>
      <c r="AA419" s="77"/>
      <c r="AB419" s="79"/>
      <c r="AC419" s="76"/>
      <c r="AD419" s="77"/>
      <c r="AE419" s="77"/>
      <c r="AF419" s="79"/>
      <c r="AG419" s="76"/>
      <c r="AH419" s="77"/>
      <c r="AI419" s="77"/>
      <c r="AJ419" s="79"/>
      <c r="AK419" s="76"/>
      <c r="AL419" s="77"/>
      <c r="AM419" s="77"/>
      <c r="AN419" s="79"/>
      <c r="AO419" s="76"/>
      <c r="AP419" s="77"/>
      <c r="AQ419" s="77"/>
      <c r="AR419" s="79"/>
      <c r="AS419" s="76"/>
      <c r="AT419" s="77"/>
      <c r="AU419" s="77"/>
      <c r="AV419" s="79"/>
      <c r="AW419" s="76"/>
      <c r="AX419" s="77"/>
      <c r="AY419" s="77"/>
      <c r="AZ419" s="79"/>
      <c r="BA419" s="76"/>
      <c r="BB419" s="77"/>
      <c r="BC419" s="77"/>
      <c r="BD419" s="79"/>
      <c r="BE419" s="76"/>
      <c r="BF419" s="77"/>
      <c r="BG419" s="77"/>
      <c r="BH419" s="79"/>
      <c r="BI419" s="76"/>
      <c r="BJ419" s="77"/>
      <c r="BK419" s="77"/>
      <c r="BL419" s="79"/>
      <c r="BM419" s="76"/>
      <c r="BN419" s="77"/>
      <c r="BO419" s="77"/>
      <c r="BP419" s="79"/>
      <c r="BQ419" s="76"/>
      <c r="BR419" s="77"/>
      <c r="BS419" s="77"/>
      <c r="BT419" s="79"/>
      <c r="BU419" s="76"/>
      <c r="BV419" s="77"/>
      <c r="BW419" s="77"/>
      <c r="BX419" s="79"/>
      <c r="BY419" s="76"/>
      <c r="BZ419" s="77"/>
      <c r="CA419" s="77"/>
      <c r="CB419" s="79"/>
      <c r="CC419" s="76"/>
      <c r="CD419" s="77"/>
      <c r="CE419" s="77"/>
      <c r="CF419" s="79"/>
      <c r="CG419" s="76"/>
      <c r="CH419" s="77"/>
      <c r="CI419" s="77"/>
      <c r="CJ419" s="79"/>
      <c r="CK419" s="76"/>
      <c r="CL419" s="77"/>
      <c r="CM419" s="77"/>
      <c r="CN419" s="79"/>
      <c r="CO419" s="76"/>
      <c r="CP419" s="77"/>
      <c r="CQ419" s="77"/>
      <c r="CR419" s="79"/>
      <c r="CS419" s="76"/>
      <c r="CT419" s="77"/>
      <c r="CU419" s="77"/>
      <c r="CV419" s="79"/>
      <c r="CW419" s="76"/>
      <c r="CX419" s="77"/>
      <c r="CY419" s="77"/>
      <c r="CZ419" s="79"/>
      <c r="DA419" s="76"/>
      <c r="DB419" s="77"/>
      <c r="DC419" s="77"/>
      <c r="DD419" s="79"/>
      <c r="DE419" s="76"/>
      <c r="DF419" s="77"/>
      <c r="DG419" s="77"/>
      <c r="DH419" s="79"/>
      <c r="DI419" s="76"/>
      <c r="DJ419" s="77"/>
      <c r="DK419" s="77"/>
      <c r="DL419" s="79"/>
      <c r="DM419" s="76"/>
      <c r="DN419" s="77"/>
      <c r="DO419" s="77"/>
      <c r="DP419" s="79"/>
      <c r="DQ419" s="76"/>
      <c r="DR419" s="77"/>
      <c r="DS419" s="77"/>
      <c r="DT419" s="79"/>
      <c r="DU419" s="76"/>
      <c r="DV419" s="77"/>
      <c r="DW419" s="77"/>
      <c r="DX419" s="79"/>
      <c r="DY419" s="76"/>
      <c r="DZ419" s="77"/>
      <c r="EA419" s="77"/>
      <c r="EB419" s="79"/>
      <c r="EC419" s="76"/>
      <c r="ED419" s="77"/>
      <c r="EE419" s="77"/>
      <c r="EF419" s="79"/>
      <c r="EG419" s="76"/>
      <c r="EH419" s="77"/>
      <c r="EI419" s="77"/>
      <c r="EJ419" s="79"/>
      <c r="EK419" s="76"/>
      <c r="EL419" s="77"/>
      <c r="EM419" s="77"/>
      <c r="EN419" s="79"/>
      <c r="EO419" s="76"/>
      <c r="EP419" s="77"/>
      <c r="EQ419" s="77"/>
      <c r="ER419" s="79"/>
      <c r="ES419" s="76"/>
      <c r="ET419" s="77"/>
      <c r="EU419" s="77"/>
      <c r="EV419" s="79"/>
      <c r="EW419" s="76"/>
      <c r="EX419" s="77"/>
      <c r="EY419" s="77"/>
      <c r="EZ419" s="79"/>
      <c r="FA419" s="76"/>
      <c r="FB419" s="77"/>
      <c r="FC419" s="77"/>
      <c r="FD419" s="79"/>
      <c r="FE419" s="76"/>
      <c r="FF419" s="77"/>
      <c r="FG419" s="77"/>
      <c r="FH419" s="79"/>
      <c r="FI419" s="76"/>
      <c r="FJ419" s="77"/>
      <c r="FK419" s="77"/>
      <c r="FL419" s="79"/>
      <c r="FM419" s="76"/>
      <c r="FN419" s="77"/>
      <c r="FO419" s="77"/>
      <c r="FP419" s="79"/>
      <c r="FQ419" s="76"/>
      <c r="FR419" s="77"/>
      <c r="FS419" s="77"/>
      <c r="FT419" s="79"/>
      <c r="FU419" s="76"/>
      <c r="FV419" s="77"/>
      <c r="FW419" s="77"/>
      <c r="FX419" s="79"/>
      <c r="FY419" s="76"/>
      <c r="FZ419" s="77"/>
      <c r="GA419" s="77"/>
      <c r="GB419" s="79"/>
      <c r="GC419" s="76"/>
      <c r="GD419" s="77"/>
      <c r="GE419" s="77"/>
      <c r="GF419" s="79"/>
      <c r="GG419" s="76"/>
      <c r="GH419" s="77"/>
      <c r="GI419" s="77"/>
      <c r="GJ419" s="79"/>
      <c r="GK419" s="76"/>
      <c r="GL419" s="77"/>
      <c r="GM419" s="77"/>
      <c r="GN419" s="79"/>
      <c r="GO419" s="76"/>
      <c r="GP419" s="77"/>
      <c r="GQ419" s="77"/>
      <c r="GR419" s="79"/>
      <c r="GS419" s="76"/>
      <c r="GT419" s="77"/>
      <c r="GU419" s="77"/>
      <c r="GV419" s="79"/>
      <c r="GW419" s="76"/>
      <c r="GX419" s="77"/>
      <c r="GY419" s="77"/>
      <c r="GZ419" s="79"/>
      <c r="HA419" s="76"/>
      <c r="HB419" s="77"/>
      <c r="HC419" s="77"/>
      <c r="HD419" s="79"/>
      <c r="HE419" s="76"/>
      <c r="HF419" s="77"/>
      <c r="HG419" s="77"/>
      <c r="HH419" s="79"/>
      <c r="HI419" s="76"/>
      <c r="HJ419" s="77"/>
      <c r="HK419" s="77"/>
      <c r="HL419" s="79"/>
      <c r="HM419" s="76"/>
      <c r="HN419" s="77"/>
      <c r="HO419" s="77"/>
      <c r="HP419" s="79"/>
      <c r="HQ419" s="76"/>
      <c r="HR419" s="77"/>
      <c r="HS419" s="77"/>
      <c r="HT419" s="79"/>
      <c r="HU419" s="76"/>
      <c r="HV419" s="77"/>
      <c r="HW419" s="77"/>
      <c r="HX419" s="79"/>
      <c r="HY419" s="76"/>
      <c r="HZ419" s="77"/>
      <c r="IA419" s="77"/>
      <c r="IB419" s="79"/>
      <c r="IC419" s="76"/>
      <c r="ID419" s="77"/>
      <c r="IE419" s="77"/>
      <c r="IF419" s="79"/>
      <c r="IG419" s="76"/>
      <c r="IH419" s="77"/>
      <c r="II419" s="77"/>
      <c r="IJ419" s="79"/>
      <c r="IK419" s="76"/>
      <c r="IL419" s="77"/>
      <c r="IM419" s="77"/>
      <c r="IN419" s="79"/>
      <c r="IO419" s="76"/>
      <c r="IP419" s="77"/>
      <c r="IQ419" s="77"/>
      <c r="IR419" s="79"/>
      <c r="IS419" s="76"/>
      <c r="IT419" s="77"/>
      <c r="IU419" s="77"/>
      <c r="IV419" s="79"/>
    </row>
    <row r="420" spans="1:256" s="96" customFormat="1" ht="16.5" customHeight="1" thickTop="1">
      <c r="A420" s="76"/>
      <c r="B420" s="77"/>
      <c r="C420" s="77"/>
      <c r="D420" s="79"/>
      <c r="E420" s="76"/>
      <c r="F420" s="77"/>
      <c r="G420" s="77"/>
      <c r="H420" s="79"/>
      <c r="I420" s="76"/>
      <c r="J420" s="77"/>
      <c r="K420" s="77"/>
      <c r="L420" s="79"/>
      <c r="M420" s="76"/>
      <c r="N420" s="77"/>
      <c r="O420" s="77"/>
      <c r="P420" s="79"/>
      <c r="Q420" s="76"/>
      <c r="R420" s="77"/>
      <c r="S420" s="77"/>
      <c r="T420" s="79"/>
      <c r="U420" s="76"/>
      <c r="V420" s="77"/>
      <c r="W420" s="77"/>
      <c r="X420" s="79"/>
      <c r="Y420" s="76"/>
      <c r="Z420" s="77"/>
      <c r="AA420" s="77"/>
      <c r="AB420" s="79"/>
      <c r="AC420" s="76"/>
      <c r="AD420" s="77"/>
      <c r="AE420" s="77"/>
      <c r="AF420" s="79"/>
      <c r="AG420" s="76"/>
      <c r="AH420" s="77"/>
      <c r="AI420" s="77"/>
      <c r="AJ420" s="79"/>
      <c r="AK420" s="76"/>
      <c r="AL420" s="77"/>
      <c r="AM420" s="77"/>
      <c r="AN420" s="79"/>
      <c r="AO420" s="76"/>
      <c r="AP420" s="77"/>
      <c r="AQ420" s="77"/>
      <c r="AR420" s="79"/>
      <c r="AS420" s="76"/>
      <c r="AT420" s="77"/>
      <c r="AU420" s="77"/>
      <c r="AV420" s="79"/>
      <c r="AW420" s="76"/>
      <c r="AX420" s="77"/>
      <c r="AY420" s="77"/>
      <c r="AZ420" s="79"/>
      <c r="BA420" s="76"/>
      <c r="BB420" s="77"/>
      <c r="BC420" s="77"/>
      <c r="BD420" s="79"/>
      <c r="BE420" s="76"/>
      <c r="BF420" s="77"/>
      <c r="BG420" s="77"/>
      <c r="BH420" s="79"/>
      <c r="BI420" s="76"/>
      <c r="BJ420" s="77"/>
      <c r="BK420" s="77"/>
      <c r="BL420" s="79"/>
      <c r="BM420" s="76"/>
      <c r="BN420" s="77"/>
      <c r="BO420" s="77"/>
      <c r="BP420" s="79"/>
      <c r="BQ420" s="76"/>
      <c r="BR420" s="77"/>
      <c r="BS420" s="77"/>
      <c r="BT420" s="79"/>
      <c r="BU420" s="76"/>
      <c r="BV420" s="77"/>
      <c r="BW420" s="77"/>
      <c r="BX420" s="79"/>
      <c r="BY420" s="76"/>
      <c r="BZ420" s="77"/>
      <c r="CA420" s="77"/>
      <c r="CB420" s="79"/>
      <c r="CC420" s="76"/>
      <c r="CD420" s="77"/>
      <c r="CE420" s="77"/>
      <c r="CF420" s="79"/>
      <c r="CG420" s="76"/>
      <c r="CH420" s="77"/>
      <c r="CI420" s="77"/>
      <c r="CJ420" s="79"/>
      <c r="CK420" s="76"/>
      <c r="CL420" s="77"/>
      <c r="CM420" s="77"/>
      <c r="CN420" s="79"/>
      <c r="CO420" s="76"/>
      <c r="CP420" s="77"/>
      <c r="CQ420" s="77"/>
      <c r="CR420" s="79"/>
      <c r="CS420" s="76"/>
      <c r="CT420" s="77"/>
      <c r="CU420" s="77"/>
      <c r="CV420" s="79"/>
      <c r="CW420" s="76"/>
      <c r="CX420" s="77"/>
      <c r="CY420" s="77"/>
      <c r="CZ420" s="79"/>
      <c r="DA420" s="76"/>
      <c r="DB420" s="77"/>
      <c r="DC420" s="77"/>
      <c r="DD420" s="79"/>
      <c r="DE420" s="76"/>
      <c r="DF420" s="77"/>
      <c r="DG420" s="77"/>
      <c r="DH420" s="79"/>
      <c r="DI420" s="76"/>
      <c r="DJ420" s="77"/>
      <c r="DK420" s="77"/>
      <c r="DL420" s="79"/>
      <c r="DM420" s="76"/>
      <c r="DN420" s="77"/>
      <c r="DO420" s="77"/>
      <c r="DP420" s="79"/>
      <c r="DQ420" s="76"/>
      <c r="DR420" s="77"/>
      <c r="DS420" s="77"/>
      <c r="DT420" s="79"/>
      <c r="DU420" s="76"/>
      <c r="DV420" s="77"/>
      <c r="DW420" s="77"/>
      <c r="DX420" s="79"/>
      <c r="DY420" s="76"/>
      <c r="DZ420" s="77"/>
      <c r="EA420" s="77"/>
      <c r="EB420" s="79"/>
      <c r="EC420" s="76"/>
      <c r="ED420" s="77"/>
      <c r="EE420" s="77"/>
      <c r="EF420" s="79"/>
      <c r="EG420" s="76"/>
      <c r="EH420" s="77"/>
      <c r="EI420" s="77"/>
      <c r="EJ420" s="79"/>
      <c r="EK420" s="76"/>
      <c r="EL420" s="77"/>
      <c r="EM420" s="77"/>
      <c r="EN420" s="79"/>
      <c r="EO420" s="76"/>
      <c r="EP420" s="77"/>
      <c r="EQ420" s="77"/>
      <c r="ER420" s="79"/>
      <c r="ES420" s="76"/>
      <c r="ET420" s="77"/>
      <c r="EU420" s="77"/>
      <c r="EV420" s="79"/>
      <c r="EW420" s="76"/>
      <c r="EX420" s="77"/>
      <c r="EY420" s="77"/>
      <c r="EZ420" s="79"/>
      <c r="FA420" s="76"/>
      <c r="FB420" s="77"/>
      <c r="FC420" s="77"/>
      <c r="FD420" s="79"/>
      <c r="FE420" s="76"/>
      <c r="FF420" s="77"/>
      <c r="FG420" s="77"/>
      <c r="FH420" s="79"/>
      <c r="FI420" s="76"/>
      <c r="FJ420" s="77"/>
      <c r="FK420" s="77"/>
      <c r="FL420" s="79"/>
      <c r="FM420" s="76"/>
      <c r="FN420" s="77"/>
      <c r="FO420" s="77"/>
      <c r="FP420" s="79"/>
      <c r="FQ420" s="76"/>
      <c r="FR420" s="77"/>
      <c r="FS420" s="77"/>
      <c r="FT420" s="79"/>
      <c r="FU420" s="76"/>
      <c r="FV420" s="77"/>
      <c r="FW420" s="77"/>
      <c r="FX420" s="79"/>
      <c r="FY420" s="76"/>
      <c r="FZ420" s="77"/>
      <c r="GA420" s="77"/>
      <c r="GB420" s="79"/>
      <c r="GC420" s="76"/>
      <c r="GD420" s="77"/>
      <c r="GE420" s="77"/>
      <c r="GF420" s="79"/>
      <c r="GG420" s="76"/>
      <c r="GH420" s="77"/>
      <c r="GI420" s="77"/>
      <c r="GJ420" s="79"/>
      <c r="GK420" s="76"/>
      <c r="GL420" s="77"/>
      <c r="GM420" s="77"/>
      <c r="GN420" s="79"/>
      <c r="GO420" s="76"/>
      <c r="GP420" s="77"/>
      <c r="GQ420" s="77"/>
      <c r="GR420" s="79"/>
      <c r="GS420" s="76"/>
      <c r="GT420" s="77"/>
      <c r="GU420" s="77"/>
      <c r="GV420" s="79"/>
      <c r="GW420" s="76"/>
      <c r="GX420" s="77"/>
      <c r="GY420" s="77"/>
      <c r="GZ420" s="79"/>
      <c r="HA420" s="76"/>
      <c r="HB420" s="77"/>
      <c r="HC420" s="77"/>
      <c r="HD420" s="79"/>
      <c r="HE420" s="76"/>
      <c r="HF420" s="77"/>
      <c r="HG420" s="77"/>
      <c r="HH420" s="79"/>
      <c r="HI420" s="76"/>
      <c r="HJ420" s="77"/>
      <c r="HK420" s="77"/>
      <c r="HL420" s="79"/>
      <c r="HM420" s="76"/>
      <c r="HN420" s="77"/>
      <c r="HO420" s="77"/>
      <c r="HP420" s="79"/>
      <c r="HQ420" s="76"/>
      <c r="HR420" s="77"/>
      <c r="HS420" s="77"/>
      <c r="HT420" s="79"/>
      <c r="HU420" s="76"/>
      <c r="HV420" s="77"/>
      <c r="HW420" s="77"/>
      <c r="HX420" s="79"/>
      <c r="HY420" s="76"/>
      <c r="HZ420" s="77"/>
      <c r="IA420" s="77"/>
      <c r="IB420" s="79"/>
      <c r="IC420" s="76"/>
      <c r="ID420" s="77"/>
      <c r="IE420" s="77"/>
      <c r="IF420" s="79"/>
      <c r="IG420" s="76"/>
      <c r="IH420" s="77"/>
      <c r="II420" s="77"/>
      <c r="IJ420" s="79"/>
      <c r="IK420" s="76"/>
      <c r="IL420" s="77"/>
      <c r="IM420" s="77"/>
      <c r="IN420" s="79"/>
      <c r="IO420" s="76"/>
      <c r="IP420" s="77"/>
      <c r="IQ420" s="77"/>
      <c r="IR420" s="79"/>
      <c r="IS420" s="76"/>
      <c r="IT420" s="77"/>
      <c r="IU420" s="77"/>
      <c r="IV420" s="79"/>
    </row>
    <row r="421" spans="1:256" s="54" customFormat="1" ht="16.5" customHeight="1">
      <c r="A421" s="53"/>
      <c r="B421" s="60"/>
      <c r="C421" s="60"/>
      <c r="D421" s="60"/>
      <c r="E421" s="53"/>
      <c r="F421" s="60"/>
      <c r="G421" s="60"/>
      <c r="H421" s="60"/>
      <c r="I421" s="53"/>
      <c r="J421" s="60"/>
      <c r="K421" s="60"/>
      <c r="L421" s="60"/>
      <c r="M421" s="53"/>
      <c r="N421" s="60"/>
      <c r="O421" s="60"/>
      <c r="P421" s="60"/>
      <c r="Q421" s="53"/>
      <c r="R421" s="60"/>
      <c r="S421" s="60"/>
      <c r="T421" s="60"/>
      <c r="U421" s="53"/>
      <c r="V421" s="60"/>
      <c r="W421" s="60"/>
      <c r="X421" s="60"/>
      <c r="Y421" s="53"/>
      <c r="Z421" s="60"/>
      <c r="AA421" s="60"/>
      <c r="AB421" s="60"/>
      <c r="AC421" s="53"/>
      <c r="AD421" s="60"/>
      <c r="AE421" s="60"/>
      <c r="AF421" s="60"/>
      <c r="AG421" s="53"/>
      <c r="AH421" s="60"/>
      <c r="AI421" s="60"/>
      <c r="AJ421" s="60"/>
      <c r="AK421" s="53"/>
      <c r="AL421" s="60"/>
      <c r="AM421" s="60"/>
      <c r="AN421" s="60"/>
      <c r="AO421" s="53"/>
      <c r="AP421" s="60"/>
      <c r="AQ421" s="60"/>
      <c r="AR421" s="60"/>
      <c r="AS421" s="53"/>
      <c r="AT421" s="60"/>
      <c r="AU421" s="60"/>
      <c r="AV421" s="60"/>
      <c r="AW421" s="53"/>
      <c r="AX421" s="60"/>
      <c r="AY421" s="60"/>
      <c r="AZ421" s="60"/>
      <c r="BA421" s="53"/>
      <c r="BB421" s="60"/>
      <c r="BC421" s="60"/>
      <c r="BD421" s="60"/>
      <c r="BE421" s="53"/>
      <c r="BF421" s="60"/>
      <c r="BG421" s="60"/>
      <c r="BH421" s="60"/>
      <c r="BI421" s="53"/>
      <c r="BJ421" s="60"/>
      <c r="BK421" s="60"/>
      <c r="BL421" s="60"/>
      <c r="BM421" s="53"/>
      <c r="BN421" s="60"/>
      <c r="BO421" s="60"/>
      <c r="BP421" s="60"/>
      <c r="BQ421" s="53"/>
      <c r="BR421" s="60"/>
      <c r="BS421" s="60"/>
      <c r="BT421" s="60"/>
      <c r="BU421" s="53"/>
      <c r="BV421" s="60"/>
      <c r="BW421" s="60"/>
      <c r="BX421" s="60"/>
      <c r="BY421" s="53"/>
      <c r="BZ421" s="60"/>
      <c r="CA421" s="60"/>
      <c r="CB421" s="60"/>
      <c r="CC421" s="53"/>
      <c r="CD421" s="60"/>
      <c r="CE421" s="60"/>
      <c r="CF421" s="60"/>
      <c r="CG421" s="53"/>
      <c r="CH421" s="60"/>
      <c r="CI421" s="60"/>
      <c r="CJ421" s="60"/>
      <c r="CK421" s="53"/>
      <c r="CL421" s="60"/>
      <c r="CM421" s="60"/>
      <c r="CN421" s="60"/>
      <c r="CO421" s="53"/>
      <c r="CP421" s="60"/>
      <c r="CQ421" s="60"/>
      <c r="CR421" s="60"/>
      <c r="CS421" s="53"/>
      <c r="CT421" s="60"/>
      <c r="CU421" s="60"/>
      <c r="CV421" s="60"/>
      <c r="CW421" s="53"/>
      <c r="CX421" s="60"/>
      <c r="CY421" s="60"/>
      <c r="CZ421" s="60"/>
      <c r="DA421" s="53"/>
      <c r="DB421" s="60"/>
      <c r="DC421" s="60"/>
      <c r="DD421" s="60"/>
      <c r="DE421" s="53"/>
      <c r="DF421" s="60"/>
      <c r="DG421" s="60"/>
      <c r="DH421" s="60"/>
      <c r="DI421" s="53"/>
      <c r="DJ421" s="60"/>
      <c r="DK421" s="60"/>
      <c r="DL421" s="60"/>
      <c r="DM421" s="53"/>
      <c r="DN421" s="60"/>
      <c r="DO421" s="60"/>
      <c r="DP421" s="60"/>
      <c r="DQ421" s="53"/>
      <c r="DR421" s="60"/>
      <c r="DS421" s="60"/>
      <c r="DT421" s="60"/>
      <c r="DU421" s="53"/>
      <c r="DV421" s="60"/>
      <c r="DW421" s="60"/>
      <c r="DX421" s="60"/>
      <c r="DY421" s="53"/>
      <c r="DZ421" s="60"/>
      <c r="EA421" s="60"/>
      <c r="EB421" s="60"/>
      <c r="EC421" s="53"/>
      <c r="ED421" s="60"/>
      <c r="EE421" s="60"/>
      <c r="EF421" s="60"/>
      <c r="EG421" s="53"/>
      <c r="EH421" s="60"/>
      <c r="EI421" s="60"/>
      <c r="EJ421" s="60"/>
      <c r="EK421" s="53"/>
      <c r="EL421" s="60"/>
      <c r="EM421" s="60"/>
      <c r="EN421" s="60"/>
      <c r="EO421" s="53"/>
      <c r="EP421" s="60"/>
      <c r="EQ421" s="60"/>
      <c r="ER421" s="60"/>
      <c r="ES421" s="53"/>
      <c r="ET421" s="60"/>
      <c r="EU421" s="60"/>
      <c r="EV421" s="60"/>
      <c r="EW421" s="53"/>
      <c r="EX421" s="60"/>
      <c r="EY421" s="60"/>
      <c r="EZ421" s="60"/>
      <c r="FA421" s="53"/>
      <c r="FB421" s="60"/>
      <c r="FC421" s="60"/>
      <c r="FD421" s="60"/>
      <c r="FE421" s="53"/>
      <c r="FF421" s="60"/>
      <c r="FG421" s="60"/>
      <c r="FH421" s="60"/>
      <c r="FI421" s="53"/>
      <c r="FJ421" s="60"/>
      <c r="FK421" s="60"/>
      <c r="FL421" s="60"/>
      <c r="FM421" s="53"/>
      <c r="FN421" s="60"/>
      <c r="FO421" s="60"/>
      <c r="FP421" s="60"/>
      <c r="FQ421" s="53"/>
      <c r="FR421" s="60"/>
      <c r="FS421" s="60"/>
      <c r="FT421" s="60"/>
      <c r="FU421" s="53"/>
      <c r="FV421" s="60"/>
      <c r="FW421" s="60"/>
      <c r="FX421" s="60"/>
      <c r="FY421" s="53"/>
      <c r="FZ421" s="60"/>
      <c r="GA421" s="60"/>
      <c r="GB421" s="60"/>
      <c r="GC421" s="53"/>
      <c r="GD421" s="60"/>
      <c r="GE421" s="60"/>
      <c r="GF421" s="60"/>
      <c r="GG421" s="53"/>
      <c r="GH421" s="60"/>
      <c r="GI421" s="60"/>
      <c r="GJ421" s="60"/>
      <c r="GK421" s="53"/>
      <c r="GL421" s="60"/>
      <c r="GM421" s="60"/>
      <c r="GN421" s="60"/>
      <c r="GO421" s="53"/>
      <c r="GP421" s="60"/>
      <c r="GQ421" s="60"/>
      <c r="GR421" s="60"/>
      <c r="GS421" s="53"/>
      <c r="GT421" s="60"/>
      <c r="GU421" s="60"/>
      <c r="GV421" s="60"/>
      <c r="GW421" s="53"/>
      <c r="GX421" s="60"/>
      <c r="GY421" s="60"/>
      <c r="GZ421" s="60"/>
      <c r="HA421" s="53"/>
      <c r="HB421" s="60"/>
      <c r="HC421" s="60"/>
      <c r="HD421" s="60"/>
      <c r="HE421" s="53"/>
      <c r="HF421" s="60"/>
      <c r="HG421" s="60"/>
      <c r="HH421" s="60"/>
      <c r="HI421" s="53"/>
      <c r="HJ421" s="60"/>
      <c r="HK421" s="60"/>
      <c r="HL421" s="60"/>
      <c r="HM421" s="53"/>
      <c r="HN421" s="60"/>
      <c r="HO421" s="60"/>
      <c r="HP421" s="60"/>
      <c r="HQ421" s="53"/>
      <c r="HR421" s="60"/>
      <c r="HS421" s="60"/>
      <c r="HT421" s="60"/>
      <c r="HU421" s="53"/>
      <c r="HV421" s="60"/>
      <c r="HW421" s="60"/>
      <c r="HX421" s="60"/>
      <c r="HY421" s="53"/>
      <c r="HZ421" s="60"/>
      <c r="IA421" s="60"/>
      <c r="IB421" s="60"/>
      <c r="IC421" s="53"/>
      <c r="ID421" s="60"/>
      <c r="IE421" s="60"/>
      <c r="IF421" s="60"/>
      <c r="IG421" s="53"/>
      <c r="IH421" s="60"/>
      <c r="II421" s="60"/>
      <c r="IJ421" s="60"/>
      <c r="IK421" s="53"/>
      <c r="IL421" s="60"/>
      <c r="IM421" s="60"/>
      <c r="IN421" s="60"/>
      <c r="IO421" s="53"/>
      <c r="IP421" s="60"/>
      <c r="IQ421" s="60"/>
      <c r="IR421" s="60"/>
      <c r="IS421" s="53"/>
      <c r="IT421" s="60"/>
      <c r="IU421" s="60"/>
      <c r="IV421" s="60"/>
    </row>
    <row r="422" spans="1:4" s="28" customFormat="1" ht="16.5" customHeight="1" thickBot="1">
      <c r="A422" s="3" t="s">
        <v>219</v>
      </c>
      <c r="B422" s="19"/>
      <c r="C422" s="19"/>
      <c r="D422" s="71"/>
    </row>
    <row r="423" spans="1:4" s="28" customFormat="1" ht="16.5" customHeight="1" thickBot="1" thickTop="1">
      <c r="A423" s="22" t="s">
        <v>220</v>
      </c>
      <c r="B423" s="23">
        <v>42453.1</v>
      </c>
      <c r="C423" s="23">
        <v>42453.1</v>
      </c>
      <c r="D423" s="70">
        <f>PRODUCT(C423/B423,100)</f>
        <v>100</v>
      </c>
    </row>
    <row r="424" spans="1:4" s="54" customFormat="1" ht="16.5" customHeight="1" hidden="1">
      <c r="A424" s="22" t="s">
        <v>148</v>
      </c>
      <c r="B424" s="23">
        <v>325000</v>
      </c>
      <c r="C424" s="23">
        <v>324770</v>
      </c>
      <c r="D424" s="70">
        <f>PRODUCT(C424/B424,100)</f>
        <v>99.92923076923077</v>
      </c>
    </row>
    <row r="425" s="54" customFormat="1" ht="16.5" customHeight="1" hidden="1">
      <c r="A425" s="58"/>
    </row>
    <row r="426" s="54" customFormat="1" ht="16.5" customHeight="1" hidden="1">
      <c r="A426" s="58"/>
    </row>
    <row r="427" spans="1:4" s="54" customFormat="1" ht="16.5" customHeight="1" hidden="1">
      <c r="A427" s="76"/>
      <c r="B427" s="39"/>
      <c r="C427" s="39"/>
      <c r="D427" s="39"/>
    </row>
    <row r="428" spans="1:4" s="54" customFormat="1" ht="16.5" customHeight="1" hidden="1">
      <c r="A428" s="13"/>
      <c r="B428" s="37"/>
      <c r="C428" s="37"/>
      <c r="D428" s="38"/>
    </row>
    <row r="429" spans="1:5" s="28" customFormat="1" ht="16.5" customHeight="1" hidden="1">
      <c r="A429" s="25"/>
      <c r="B429" s="35"/>
      <c r="C429" s="35"/>
      <c r="D429" s="36"/>
      <c r="E429" s="54"/>
    </row>
    <row r="430" spans="1:5" ht="16.5" customHeight="1" hidden="1">
      <c r="A430" s="93"/>
      <c r="B430" s="39"/>
      <c r="C430" s="39"/>
      <c r="D430" s="94"/>
      <c r="E430" s="54"/>
    </row>
    <row r="431" spans="1:5" s="28" customFormat="1" ht="16.5" customHeight="1" hidden="1">
      <c r="A431" s="76"/>
      <c r="B431" s="77"/>
      <c r="C431" s="77"/>
      <c r="D431" s="79"/>
      <c r="E431" s="54"/>
    </row>
    <row r="432" spans="1:5" ht="13.5" thickTop="1">
      <c r="A432" s="95"/>
      <c r="B432" s="96"/>
      <c r="C432" s="96"/>
      <c r="D432" s="96"/>
      <c r="E432" s="28"/>
    </row>
    <row r="433" spans="1:4" ht="12.75">
      <c r="A433" s="95"/>
      <c r="B433" s="96"/>
      <c r="C433" s="96"/>
      <c r="D433" s="96"/>
    </row>
    <row r="434" spans="1:5" ht="12.75">
      <c r="A434" s="76"/>
      <c r="B434" s="96"/>
      <c r="C434" s="96"/>
      <c r="D434" s="96"/>
      <c r="E434" s="28"/>
    </row>
    <row r="435" spans="1:4" ht="12.75">
      <c r="A435" s="2"/>
      <c r="B435" s="28"/>
      <c r="C435" s="28"/>
      <c r="D435" s="28"/>
    </row>
    <row r="436" spans="1:4" ht="15">
      <c r="A436" s="73" t="s">
        <v>275</v>
      </c>
      <c r="B436" s="97">
        <v>14730000</v>
      </c>
      <c r="C436" s="97">
        <v>14099235.11</v>
      </c>
      <c r="D436" s="74">
        <f>PRODUCT(C436/B436,100)</f>
        <v>95.71782152070604</v>
      </c>
    </row>
    <row r="437" spans="1:5" s="54" customFormat="1" ht="15">
      <c r="A437" s="73" t="s">
        <v>276</v>
      </c>
      <c r="B437" s="97">
        <v>14230000</v>
      </c>
      <c r="C437" s="97">
        <v>13688109.08</v>
      </c>
      <c r="D437" s="74">
        <f>PRODUCT(C437/B437,100)</f>
        <v>96.19191201686577</v>
      </c>
      <c r="E437"/>
    </row>
    <row r="438" spans="1:5" s="54" customFormat="1" ht="15">
      <c r="A438" s="73" t="s">
        <v>37</v>
      </c>
      <c r="C438" s="97">
        <v>411126.03</v>
      </c>
      <c r="D438" s="19" t="s">
        <v>154</v>
      </c>
      <c r="E438"/>
    </row>
    <row r="439" spans="1:4" ht="12.75">
      <c r="A439" s="19"/>
      <c r="B439" s="28"/>
      <c r="C439" s="28"/>
      <c r="D439" s="28"/>
    </row>
    <row r="440" spans="1:5" ht="12.75">
      <c r="A440" s="58"/>
      <c r="B440" s="54"/>
      <c r="C440" s="54"/>
      <c r="D440" s="54"/>
      <c r="E440" s="54"/>
    </row>
    <row r="441" spans="1:5" ht="12.75">
      <c r="A441" s="58"/>
      <c r="B441" s="54"/>
      <c r="C441" s="54"/>
      <c r="D441" s="54"/>
      <c r="E441" s="54"/>
    </row>
    <row r="442" s="72" customFormat="1" ht="14.25">
      <c r="A442" s="72" t="s">
        <v>295</v>
      </c>
    </row>
    <row r="446" s="129" customFormat="1" ht="14.25">
      <c r="A446" s="129" t="s">
        <v>167</v>
      </c>
    </row>
    <row r="447" s="129" customFormat="1" ht="14.25">
      <c r="A447" s="129" t="s">
        <v>277</v>
      </c>
    </row>
    <row r="454" spans="2:4" ht="14.25">
      <c r="B454" s="129"/>
      <c r="C454" s="129" t="s">
        <v>78</v>
      </c>
      <c r="D454" s="129"/>
    </row>
    <row r="455" spans="2:4" ht="14.25">
      <c r="B455" s="129"/>
      <c r="C455" s="129" t="s">
        <v>79</v>
      </c>
      <c r="D455" s="129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alignWithMargins="0">
    <oddFooter>&amp;CStránka &amp;P</oddFooter>
  </headerFooter>
  <rowBreaks count="9" manualBreakCount="9">
    <brk id="43" max="4" man="1"/>
    <brk id="93" max="255" man="1"/>
    <brk id="134" max="255" man="1"/>
    <brk id="181" max="255" man="1"/>
    <brk id="221" max="255" man="1"/>
    <brk id="268" max="255" man="1"/>
    <brk id="312" max="255" man="1"/>
    <brk id="358" max="255" man="1"/>
    <brk id="407" max="255" man="1"/>
  </rowBreaks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Uživatel</cp:lastModifiedBy>
  <cp:lastPrinted>2008-01-29T12:41:19Z</cp:lastPrinted>
  <dcterms:created xsi:type="dcterms:W3CDTF">2003-02-07T18:56:14Z</dcterms:created>
  <dcterms:modified xsi:type="dcterms:W3CDTF">2010-10-12T11:20:51Z</dcterms:modified>
  <cp:category/>
  <cp:version/>
  <cp:contentType/>
  <cp:contentStatus/>
</cp:coreProperties>
</file>